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wood\OneDrive\Desktop\FINANCE\Year End 2023\"/>
    </mc:Choice>
  </mc:AlternateContent>
  <xr:revisionPtr revIDLastSave="0" documentId="13_ncr:1_{B4F80D61-48DE-4A13-905E-6267EB6A8926}" xr6:coauthVersionLast="47" xr6:coauthVersionMax="47" xr10:uidLastSave="{00000000-0000-0000-0000-000000000000}"/>
  <bookViews>
    <workbookView xWindow="-108" yWindow="-108" windowWidth="23256" windowHeight="12576" activeTab="1" xr2:uid="{B737CF2E-49B7-42C1-A6FC-521CF9018F83}"/>
  </bookViews>
  <sheets>
    <sheet name="AC 1 CURRENT" sheetId="1" r:id="rId1"/>
    <sheet name="AC 2 FUNDS IN" sheetId="2" r:id="rId2"/>
    <sheet name="CIL Breakdown" sheetId="3" r:id="rId3"/>
    <sheet name="Jubilee Income and Expenditur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0" i="2" l="1"/>
  <c r="AX307" i="1"/>
  <c r="N306" i="1"/>
  <c r="M307" i="1"/>
  <c r="H307" i="1"/>
  <c r="H49" i="2" l="1"/>
  <c r="H48" i="2"/>
  <c r="H47" i="2"/>
  <c r="H46" i="2" l="1"/>
  <c r="H44" i="2" l="1"/>
  <c r="H45" i="2"/>
  <c r="H43" i="2"/>
  <c r="H42" i="2"/>
  <c r="H41" i="2"/>
  <c r="H40" i="2"/>
  <c r="H39" i="2"/>
  <c r="H38" i="2"/>
  <c r="H37" i="2"/>
  <c r="H36" i="2" l="1"/>
  <c r="H35" i="2"/>
  <c r="H34" i="2" l="1"/>
  <c r="H33" i="2" l="1"/>
  <c r="H32" i="2"/>
  <c r="H31" i="2"/>
  <c r="H30" i="2"/>
  <c r="H29" i="2"/>
  <c r="H28" i="2"/>
  <c r="H27" i="2"/>
  <c r="H26" i="2" l="1"/>
  <c r="H25" i="2" l="1"/>
  <c r="H24" i="2"/>
  <c r="H23" i="2"/>
  <c r="H22" i="2"/>
  <c r="H21" i="2"/>
  <c r="H20" i="2"/>
  <c r="H19" i="2"/>
  <c r="H18" i="2"/>
  <c r="H17" i="2" l="1"/>
  <c r="H16" i="2" l="1"/>
  <c r="H15" i="2" l="1"/>
  <c r="H14" i="2"/>
  <c r="H13" i="2" l="1"/>
  <c r="H12" i="2" l="1"/>
  <c r="AW307" i="1" l="1"/>
  <c r="C13" i="3"/>
  <c r="C15" i="3" s="1"/>
  <c r="F12" i="4"/>
  <c r="H11" i="2"/>
  <c r="H10" i="2"/>
  <c r="H9" i="2"/>
  <c r="H8" i="2" l="1"/>
  <c r="H7" i="2"/>
  <c r="H6" i="2"/>
  <c r="AV307" i="1"/>
  <c r="AU307" i="1"/>
  <c r="H5" i="2"/>
  <c r="H4" i="2"/>
  <c r="H3" i="2"/>
  <c r="Q307" i="1" l="1"/>
  <c r="N3" i="1"/>
  <c r="N4" i="1" s="1"/>
  <c r="N5" i="1" s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l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N104" i="1" s="1"/>
  <c r="N105" i="1" s="1"/>
  <c r="N106" i="1" s="1"/>
  <c r="N107" i="1" s="1"/>
  <c r="N108" i="1" s="1"/>
  <c r="N109" i="1" s="1"/>
  <c r="N110" i="1" s="1"/>
  <c r="N111" i="1" s="1"/>
  <c r="N112" i="1" s="1"/>
  <c r="N113" i="1" s="1"/>
  <c r="N114" i="1" s="1"/>
  <c r="N115" i="1" s="1"/>
  <c r="N116" i="1" s="1"/>
  <c r="N117" i="1" s="1"/>
  <c r="N118" i="1" s="1"/>
  <c r="N119" i="1" s="1"/>
  <c r="N120" i="1" s="1"/>
  <c r="N121" i="1" s="1"/>
  <c r="N122" i="1" s="1"/>
  <c r="N123" i="1" s="1"/>
  <c r="N124" i="1" s="1"/>
  <c r="N125" i="1" s="1"/>
  <c r="N126" i="1" s="1"/>
  <c r="N127" i="1" s="1"/>
  <c r="N128" i="1" s="1"/>
  <c r="N129" i="1" s="1"/>
  <c r="N130" i="1" s="1"/>
  <c r="N131" i="1" s="1"/>
  <c r="N132" i="1" s="1"/>
  <c r="N133" i="1" s="1"/>
  <c r="N134" i="1" s="1"/>
  <c r="N135" i="1" s="1"/>
  <c r="N136" i="1" s="1"/>
  <c r="N137" i="1" s="1"/>
  <c r="N138" i="1" s="1"/>
  <c r="N139" i="1" s="1"/>
  <c r="N140" i="1" s="1"/>
  <c r="N141" i="1" s="1"/>
  <c r="N142" i="1" s="1"/>
  <c r="N143" i="1" s="1"/>
  <c r="N144" i="1" s="1"/>
  <c r="N145" i="1" s="1"/>
  <c r="N146" i="1" s="1"/>
  <c r="N147" i="1" s="1"/>
  <c r="N148" i="1" s="1"/>
  <c r="N149" i="1" s="1"/>
  <c r="N150" i="1" s="1"/>
  <c r="N151" i="1" s="1"/>
  <c r="N152" i="1" s="1"/>
  <c r="N153" i="1" s="1"/>
  <c r="N154" i="1" s="1"/>
  <c r="N155" i="1" s="1"/>
  <c r="N156" i="1" s="1"/>
  <c r="N157" i="1" s="1"/>
  <c r="N158" i="1" s="1"/>
  <c r="N159" i="1" s="1"/>
  <c r="N160" i="1" s="1"/>
  <c r="N161" i="1" s="1"/>
  <c r="N162" i="1" s="1"/>
  <c r="N163" i="1" s="1"/>
  <c r="N164" i="1" s="1"/>
  <c r="N165" i="1" s="1"/>
  <c r="N166" i="1" s="1"/>
  <c r="N167" i="1" s="1"/>
  <c r="N168" i="1" s="1"/>
  <c r="N169" i="1" s="1"/>
  <c r="N170" i="1" s="1"/>
  <c r="N171" i="1" s="1"/>
  <c r="N172" i="1" s="1"/>
  <c r="N173" i="1" s="1"/>
  <c r="N174" i="1" s="1"/>
  <c r="N175" i="1" s="1"/>
  <c r="N176" i="1" s="1"/>
  <c r="N177" i="1" s="1"/>
  <c r="N178" i="1" s="1"/>
  <c r="N179" i="1" s="1"/>
  <c r="N180" i="1" s="1"/>
  <c r="N181" i="1" s="1"/>
  <c r="N182" i="1" s="1"/>
  <c r="N183" i="1" s="1"/>
  <c r="N184" i="1" s="1"/>
  <c r="N185" i="1" s="1"/>
  <c r="N186" i="1" s="1"/>
  <c r="N187" i="1" s="1"/>
  <c r="N188" i="1" s="1"/>
  <c r="N189" i="1" s="1"/>
  <c r="N190" i="1" s="1"/>
  <c r="N191" i="1" s="1"/>
  <c r="N192" i="1" s="1"/>
  <c r="N193" i="1" s="1"/>
  <c r="N194" i="1" s="1"/>
  <c r="N195" i="1" s="1"/>
  <c r="N196" i="1" s="1"/>
  <c r="N197" i="1" s="1"/>
  <c r="N198" i="1" s="1"/>
  <c r="N199" i="1" s="1"/>
  <c r="N200" i="1" s="1"/>
  <c r="N201" i="1" s="1"/>
  <c r="N202" i="1" s="1"/>
  <c r="N203" i="1" s="1"/>
  <c r="N204" i="1" s="1"/>
  <c r="N205" i="1" s="1"/>
  <c r="N206" i="1" s="1"/>
  <c r="N207" i="1" s="1"/>
  <c r="N208" i="1" s="1"/>
  <c r="N209" i="1" s="1"/>
  <c r="N210" i="1" s="1"/>
  <c r="N211" i="1" s="1"/>
  <c r="N212" i="1" s="1"/>
  <c r="N213" i="1" s="1"/>
  <c r="N214" i="1" s="1"/>
  <c r="N215" i="1" s="1"/>
  <c r="N216" i="1" s="1"/>
  <c r="N217" i="1" s="1"/>
  <c r="N218" i="1" s="1"/>
  <c r="N219" i="1" s="1"/>
  <c r="N220" i="1" s="1"/>
  <c r="N221" i="1" s="1"/>
  <c r="N222" i="1" s="1"/>
  <c r="N223" i="1" s="1"/>
  <c r="N224" i="1" s="1"/>
  <c r="N225" i="1" s="1"/>
  <c r="N226" i="1" s="1"/>
  <c r="N227" i="1" s="1"/>
  <c r="N228" i="1" s="1"/>
  <c r="N229" i="1" s="1"/>
  <c r="N230" i="1" s="1"/>
  <c r="N231" i="1" s="1"/>
  <c r="N232" i="1" s="1"/>
  <c r="N233" i="1" s="1"/>
  <c r="N234" i="1" s="1"/>
  <c r="N235" i="1" s="1"/>
  <c r="N236" i="1" s="1"/>
  <c r="N237" i="1" s="1"/>
  <c r="N238" i="1" s="1"/>
  <c r="N239" i="1" s="1"/>
  <c r="N240" i="1" s="1"/>
  <c r="N241" i="1" s="1"/>
  <c r="N242" i="1" s="1"/>
  <c r="N243" i="1" s="1"/>
  <c r="N244" i="1" s="1"/>
  <c r="N245" i="1" s="1"/>
  <c r="N246" i="1" s="1"/>
  <c r="N247" i="1" s="1"/>
  <c r="N248" i="1" s="1"/>
  <c r="N249" i="1" s="1"/>
  <c r="N250" i="1" s="1"/>
  <c r="N251" i="1" s="1"/>
  <c r="N252" i="1" s="1"/>
  <c r="N253" i="1" s="1"/>
  <c r="N254" i="1" s="1"/>
  <c r="N255" i="1" s="1"/>
  <c r="N256" i="1" s="1"/>
  <c r="N257" i="1" s="1"/>
  <c r="N258" i="1" s="1"/>
  <c r="N259" i="1" s="1"/>
  <c r="N260" i="1" s="1"/>
  <c r="N261" i="1" s="1"/>
  <c r="N262" i="1" s="1"/>
  <c r="N263" i="1" s="1"/>
  <c r="N264" i="1" s="1"/>
  <c r="N265" i="1" s="1"/>
  <c r="N266" i="1" s="1"/>
  <c r="N267" i="1" s="1"/>
  <c r="N268" i="1" s="1"/>
  <c r="N269" i="1" s="1"/>
  <c r="N270" i="1" s="1"/>
  <c r="N271" i="1" s="1"/>
  <c r="N272" i="1" s="1"/>
  <c r="N273" i="1" s="1"/>
  <c r="N274" i="1" s="1"/>
  <c r="N275" i="1" s="1"/>
  <c r="N276" i="1" s="1"/>
  <c r="N277" i="1" s="1"/>
  <c r="N278" i="1" s="1"/>
  <c r="N279" i="1" s="1"/>
  <c r="N280" i="1" s="1"/>
  <c r="N281" i="1" s="1"/>
  <c r="N282" i="1" s="1"/>
  <c r="N283" i="1" s="1"/>
  <c r="N284" i="1" s="1"/>
  <c r="N285" i="1" s="1"/>
  <c r="N286" i="1" s="1"/>
  <c r="N287" i="1" s="1"/>
  <c r="N288" i="1" s="1"/>
  <c r="N289" i="1" s="1"/>
  <c r="N290" i="1" s="1"/>
  <c r="N291" i="1" s="1"/>
  <c r="N292" i="1" s="1"/>
  <c r="N293" i="1" s="1"/>
  <c r="N294" i="1" s="1"/>
  <c r="N295" i="1" s="1"/>
  <c r="N296" i="1" s="1"/>
  <c r="N297" i="1" s="1"/>
  <c r="N298" i="1" s="1"/>
  <c r="N299" i="1" s="1"/>
  <c r="N300" i="1" s="1"/>
  <c r="N301" i="1" s="1"/>
  <c r="N302" i="1" s="1"/>
  <c r="N303" i="1" s="1"/>
  <c r="N304" i="1" s="1"/>
  <c r="N305" i="1" s="1"/>
  <c r="B13" i="3"/>
  <c r="AT307" i="1" l="1"/>
  <c r="R307" i="1" l="1"/>
  <c r="S307" i="1"/>
  <c r="T307" i="1"/>
  <c r="U307" i="1"/>
  <c r="V307" i="1"/>
  <c r="W307" i="1"/>
  <c r="X307" i="1"/>
  <c r="Y307" i="1"/>
  <c r="Z307" i="1"/>
  <c r="AA307" i="1"/>
  <c r="AB307" i="1"/>
  <c r="AC307" i="1"/>
  <c r="AD307" i="1"/>
  <c r="AE307" i="1"/>
  <c r="AF307" i="1"/>
  <c r="AG307" i="1"/>
  <c r="AH307" i="1"/>
  <c r="AI307" i="1"/>
  <c r="AJ307" i="1"/>
  <c r="AK307" i="1"/>
  <c r="AL307" i="1"/>
  <c r="AM307" i="1"/>
  <c r="AN307" i="1"/>
  <c r="AO307" i="1"/>
  <c r="AP307" i="1"/>
  <c r="AQ307" i="1"/>
  <c r="AR307" i="1"/>
  <c r="AS307" i="1"/>
  <c r="P307" i="1"/>
  <c r="P308" i="1" l="1"/>
  <c r="P311" i="1" s="1"/>
</calcChain>
</file>

<file path=xl/sharedStrings.xml><?xml version="1.0" encoding="utf-8"?>
<sst xmlns="http://schemas.openxmlformats.org/spreadsheetml/2006/main" count="2281" uniqueCount="487">
  <si>
    <t>DAY TO DAY AC 40217425</t>
  </si>
  <si>
    <t>DATE</t>
  </si>
  <si>
    <t>MONEY OUT</t>
  </si>
  <si>
    <t>PAYMENT TYPE</t>
  </si>
  <si>
    <t>MONEY IN</t>
  </si>
  <si>
    <t>AC BALANCE</t>
  </si>
  <si>
    <t>Balance brought forward</t>
  </si>
  <si>
    <t>COMPANY/PAYEE</t>
  </si>
  <si>
    <t>NOTE/ITEM</t>
  </si>
  <si>
    <t>RECEIPT NUMBER ON FILE</t>
  </si>
  <si>
    <t>VAT TO CLAIM</t>
  </si>
  <si>
    <t>BANK STATEMENT</t>
  </si>
  <si>
    <t>PRECEPT A/C 23041727</t>
  </si>
  <si>
    <t>VAT NUMBER</t>
  </si>
  <si>
    <t>VAT AMOUNT</t>
  </si>
  <si>
    <t>SDC</t>
  </si>
  <si>
    <t>GEN ADMIN</t>
  </si>
  <si>
    <t>POSTAGE</t>
  </si>
  <si>
    <t>WEBSITE</t>
  </si>
  <si>
    <t>AUTELA 3 MTH</t>
  </si>
  <si>
    <t>HMRC</t>
  </si>
  <si>
    <t>ICO</t>
  </si>
  <si>
    <t>DOG FOULING</t>
  </si>
  <si>
    <t>TRAINING</t>
  </si>
  <si>
    <t>REMOTE MEETINGS</t>
  </si>
  <si>
    <t>NEST</t>
  </si>
  <si>
    <t>SPONSORSHIP</t>
  </si>
  <si>
    <t>PF</t>
  </si>
  <si>
    <t>CLERK SALARY</t>
  </si>
  <si>
    <t>CHRISTMAS LIGHTS ELECTRIC SUPPLIES</t>
  </si>
  <si>
    <t>STREET LIGHTS</t>
  </si>
  <si>
    <t>INSURANCE</t>
  </si>
  <si>
    <t>INTERNAL AUDIT</t>
  </si>
  <si>
    <t>EXTERNAL AUDIT</t>
  </si>
  <si>
    <t>SUBS</t>
  </si>
  <si>
    <t>CEMETERY</t>
  </si>
  <si>
    <t>OBS</t>
  </si>
  <si>
    <t>GARTH</t>
  </si>
  <si>
    <t>HANDYMAN SALARY</t>
  </si>
  <si>
    <t>GRASS CUTTING</t>
  </si>
  <si>
    <t>MAINTENANCE SUPPLIES</t>
  </si>
  <si>
    <t>CHURCH</t>
  </si>
  <si>
    <t>TOTAL GROSS</t>
  </si>
  <si>
    <t>TOTAL VAT</t>
  </si>
  <si>
    <t>TOTAL NET (SUM OF CATEGORY)</t>
  </si>
  <si>
    <t>TOTAL NET CATEGORISED</t>
  </si>
  <si>
    <t>CHECK</t>
  </si>
  <si>
    <t>TOTAL NET + TOTAL VAT = TOTAL GROSS</t>
  </si>
  <si>
    <t>CAWOOD GROWS TOGETHER</t>
  </si>
  <si>
    <t>STATEMENT DATE</t>
  </si>
  <si>
    <t>INVOICE DATE</t>
  </si>
  <si>
    <t>Please note: the CIL money is held within the PC bank accounts, and included in the account calculations on the other two tabs, this tab is simply a copy record of what has been received, and what has been spent (and what on)</t>
  </si>
  <si>
    <t>AMOUNT RECEIVED</t>
  </si>
  <si>
    <t>RECEIVED FROM</t>
  </si>
  <si>
    <t>SDC for Rythergate building</t>
  </si>
  <si>
    <t>TOTAL</t>
  </si>
  <si>
    <t>DONATIONS</t>
  </si>
  <si>
    <t>TRANSFER BACK TO PRECEPT AC</t>
  </si>
  <si>
    <t>BBF 1st April 2022</t>
  </si>
  <si>
    <t>SO</t>
  </si>
  <si>
    <t>Susie Gowlett</t>
  </si>
  <si>
    <t>WFH Allowance</t>
  </si>
  <si>
    <t>N/A</t>
  </si>
  <si>
    <t>NO</t>
  </si>
  <si>
    <t>CLERK WFH ALLOWANCE</t>
  </si>
  <si>
    <t>Transfer</t>
  </si>
  <si>
    <t>Selby Town Council</t>
  </si>
  <si>
    <t>Cemetery Income 21/22</t>
  </si>
  <si>
    <t>BACS</t>
  </si>
  <si>
    <t>Lesley Dennon</t>
  </si>
  <si>
    <t>Reimbursement - CGT</t>
  </si>
  <si>
    <t>DD</t>
  </si>
  <si>
    <t>British Gas Lite</t>
  </si>
  <si>
    <t>Christmas Box Electric</t>
  </si>
  <si>
    <t>GiffGaff</t>
  </si>
  <si>
    <t>Clerks Mobile Phone</t>
  </si>
  <si>
    <t>VISA</t>
  </si>
  <si>
    <t>Aldi</t>
  </si>
  <si>
    <t>CGT Plants</t>
  </si>
  <si>
    <t>YES</t>
  </si>
  <si>
    <t>CHQ</t>
  </si>
  <si>
    <t>PFLC</t>
  </si>
  <si>
    <t>Contribution to Electric</t>
  </si>
  <si>
    <t>Contribution to Mower Works</t>
  </si>
  <si>
    <t>J Wood &amp; Son</t>
  </si>
  <si>
    <t>Mower Works</t>
  </si>
  <si>
    <t>Eon Next</t>
  </si>
  <si>
    <t>PF Electric March 2022</t>
  </si>
  <si>
    <t>Cooper's Grocers</t>
  </si>
  <si>
    <t>Amazon</t>
  </si>
  <si>
    <t>PC Bunting for Jubilee</t>
  </si>
  <si>
    <t xml:space="preserve">Easthill Computers </t>
  </si>
  <si>
    <t>Laptop Maintenance &amp; Charger</t>
  </si>
  <si>
    <t>B&amp;Q</t>
  </si>
  <si>
    <t>Maintenance Supplies</t>
  </si>
  <si>
    <t>JUBILEE CELEBRATIONS - FROM JUBILEE FUND</t>
  </si>
  <si>
    <t>532</t>
  </si>
  <si>
    <t>BALANCED TO HSBC STATEMENT 2 MARCH TO 1 APRIL 2022</t>
  </si>
  <si>
    <t>Cawood PC Current AC</t>
  </si>
  <si>
    <t>Transfer to current AC</t>
  </si>
  <si>
    <t>Selby District Council</t>
  </si>
  <si>
    <t>Precept Payment</t>
  </si>
  <si>
    <t>Home Bargains</t>
  </si>
  <si>
    <t>AUTO-PAYMENT</t>
  </si>
  <si>
    <t>HSBC</t>
  </si>
  <si>
    <t>Bank Charges March 2022</t>
  </si>
  <si>
    <t>HSBC BANK CHARGES</t>
  </si>
  <si>
    <t>TRFR</t>
  </si>
  <si>
    <t>Transfer from Precept AC</t>
  </si>
  <si>
    <t>NEST Pensions</t>
  </si>
  <si>
    <t>Handyman Pension</t>
  </si>
  <si>
    <t>Martin Bates</t>
  </si>
  <si>
    <t>Grass Cutting Contract</t>
  </si>
  <si>
    <t>YLCA</t>
  </si>
  <si>
    <t>Yearly Subscription</t>
  </si>
  <si>
    <t>April Salary</t>
  </si>
  <si>
    <t>BALANCED TO STATEMENT 20 MAR TO 19 APR 22 SHEET 246</t>
  </si>
  <si>
    <t>684966762</t>
  </si>
  <si>
    <t>Jubilee Items</t>
  </si>
  <si>
    <t>WEL Medical</t>
  </si>
  <si>
    <t>Defib Pads</t>
  </si>
  <si>
    <t>Defibrillator</t>
  </si>
  <si>
    <t>OBS Electric March 2022</t>
  </si>
  <si>
    <t>Npower</t>
  </si>
  <si>
    <t>Street Lighting - Annual Bill</t>
  </si>
  <si>
    <t>Fields Kitchen (Garden Centre)</t>
  </si>
  <si>
    <t>VAT Return</t>
  </si>
  <si>
    <t>CGT Items</t>
  </si>
  <si>
    <t>887750270</t>
  </si>
  <si>
    <t>559097889</t>
  </si>
  <si>
    <t>BALANCED TO HSBC STATEMENT 2 APRIL TO 1 MAY 2022</t>
  </si>
  <si>
    <t>Please note: this money is held within the PC bank accounts, and included in the account calculations on the other two tabs, this tab is simply a copy record of what has been received, and what has been spent (and what on)</t>
  </si>
  <si>
    <t>CASH IN</t>
  </si>
  <si>
    <t>Jubilee Donations</t>
  </si>
  <si>
    <t>Paid in, in branch</t>
  </si>
  <si>
    <t>CHQ IN</t>
  </si>
  <si>
    <t>Avery</t>
  </si>
  <si>
    <t>Dog Waste Dispenser Stickers</t>
  </si>
  <si>
    <t>Shell</t>
  </si>
  <si>
    <t>Handyman Fuel</t>
  </si>
  <si>
    <t>VARIOUS</t>
  </si>
  <si>
    <t>Wrights of Crockey Hill</t>
  </si>
  <si>
    <t>Inprint</t>
  </si>
  <si>
    <t>Varnish</t>
  </si>
  <si>
    <t>Scalpings</t>
  </si>
  <si>
    <t>PF Final Bill April 22</t>
  </si>
  <si>
    <t>From Precept AC</t>
  </si>
  <si>
    <t>No Horses Sign</t>
  </si>
  <si>
    <t>British Gas</t>
  </si>
  <si>
    <t>Bank Charges April 2022</t>
  </si>
  <si>
    <t>Grass Cutting Contract April 2022</t>
  </si>
  <si>
    <t>OBS Electric April 2022</t>
  </si>
  <si>
    <t>PF Electric April 2022</t>
  </si>
  <si>
    <t>RECEIPT NUMBER</t>
  </si>
  <si>
    <t>TOTAL MONEY LEFT IN POT</t>
  </si>
  <si>
    <t>AMOUNT SPENT (NET)</t>
  </si>
  <si>
    <t>L.Dennon</t>
  </si>
  <si>
    <t>CHQ C/O LD</t>
  </si>
  <si>
    <t>TOTAL LEFT TO SPEND</t>
  </si>
  <si>
    <t>BALANCED TO STATEMENT 20 APR TO 19 MAY 22 SHEET 247</t>
  </si>
  <si>
    <t>Cartridge People</t>
  </si>
  <si>
    <t>Printer Ink</t>
  </si>
  <si>
    <t xml:space="preserve">May Wages </t>
  </si>
  <si>
    <t>Alison Beaumont</t>
  </si>
  <si>
    <t>Reimbursement - Jubilee</t>
  </si>
  <si>
    <t>Signs-uneven ground, no overnight parking. Archive envelopes</t>
  </si>
  <si>
    <t>41,42</t>
  </si>
  <si>
    <t>Interest</t>
  </si>
  <si>
    <t>Donation</t>
  </si>
  <si>
    <t>Jubilee Donation</t>
  </si>
  <si>
    <t>Microsoft</t>
  </si>
  <si>
    <t>HM Land Registry</t>
  </si>
  <si>
    <t>Land Registry - Playing Fields</t>
  </si>
  <si>
    <t>Land Registry - The Garth</t>
  </si>
  <si>
    <t>Yorkshire Trading</t>
  </si>
  <si>
    <t>Accountant Ant</t>
  </si>
  <si>
    <t xml:space="preserve">Internal Audit </t>
  </si>
  <si>
    <t>AGENDA</t>
  </si>
  <si>
    <t>May</t>
  </si>
  <si>
    <t>June</t>
  </si>
  <si>
    <t>CASH DONATION</t>
  </si>
  <si>
    <t xml:space="preserve">Jubilee Items </t>
  </si>
  <si>
    <t>Fairy Houses PF</t>
  </si>
  <si>
    <t>Will complete once money has gone out of the bank account</t>
  </si>
  <si>
    <t>Receipt with LD</t>
  </si>
  <si>
    <t>Wood Paint</t>
  </si>
  <si>
    <t>Signs Express - York Sign Company</t>
  </si>
  <si>
    <t>Signage Skate Park/Nature Trail</t>
  </si>
  <si>
    <t>BALANCED TO HSBC STATEMENT 2 MAY TO 1 JUNE 2022</t>
  </si>
  <si>
    <t>537</t>
  </si>
  <si>
    <t>536</t>
  </si>
  <si>
    <t>538</t>
  </si>
  <si>
    <t>Dog Waste Bags</t>
  </si>
  <si>
    <t>JRB Enterprise</t>
  </si>
  <si>
    <t>July</t>
  </si>
  <si>
    <t>The Works</t>
  </si>
  <si>
    <t>Thank you cards</t>
  </si>
  <si>
    <t>Friends of Cawood School</t>
  </si>
  <si>
    <t>Garden Oasis</t>
  </si>
  <si>
    <t>NYCC</t>
  </si>
  <si>
    <t>Grass Cutting Contract May</t>
  </si>
  <si>
    <t>Managing a council's finances webinar IB</t>
  </si>
  <si>
    <t>Donation from Jubilee Committee</t>
  </si>
  <si>
    <t>Donation to Friends of Cawood School</t>
  </si>
  <si>
    <t>AMOUNT SPENT</t>
  </si>
  <si>
    <t>COMMENTS</t>
  </si>
  <si>
    <t xml:space="preserve">Toddler Picnic Bench </t>
  </si>
  <si>
    <t>Toddler Picnic Bench - CIL Money</t>
  </si>
  <si>
    <t>CIL EXPENDITURE</t>
  </si>
  <si>
    <t>Wistowgate Speed Survey</t>
  </si>
  <si>
    <t>Bank Charges - May</t>
  </si>
  <si>
    <t>Welmedical</t>
  </si>
  <si>
    <t>Defib Cabinet, paid by Cllr Cattanach donation</t>
  </si>
  <si>
    <t>P32 Payment Months 1-3</t>
  </si>
  <si>
    <t>OBS Electricity May 2022</t>
  </si>
  <si>
    <t>PF Electricity May 2022</t>
  </si>
  <si>
    <t>BALANCED TO STATEMENT 20MAY TO 19 JUNE 22 SHEET 248</t>
  </si>
  <si>
    <t>Cawood Feoffment Estate Charity</t>
  </si>
  <si>
    <t>OBS Rent</t>
  </si>
  <si>
    <t>June Wages</t>
  </si>
  <si>
    <t>Chris Shepherd</t>
  </si>
  <si>
    <t>Mileage</t>
  </si>
  <si>
    <t>SLCC</t>
  </si>
  <si>
    <t>Grants (agreed June 2022 Meeting Item7I)</t>
  </si>
  <si>
    <t>Cemetery &amp; Churchyard safetly &amp; memorialisation training SG</t>
  </si>
  <si>
    <t>Autela Payroll</t>
  </si>
  <si>
    <t>OBS Signage - Assistance Dogs</t>
  </si>
  <si>
    <t>Quarterly Payroll Charges</t>
  </si>
  <si>
    <t>539</t>
  </si>
  <si>
    <t>540</t>
  </si>
  <si>
    <t>541</t>
  </si>
  <si>
    <t>Visa</t>
  </si>
  <si>
    <t>August</t>
  </si>
  <si>
    <t>Ripon Farm Services</t>
  </si>
  <si>
    <t>Maintenance Supplies for Interpretive board</t>
  </si>
  <si>
    <t>Strimmer Line</t>
  </si>
  <si>
    <t>Bank Charges June</t>
  </si>
  <si>
    <t>Shredder</t>
  </si>
  <si>
    <t>PF Electric 1 Apr-6 Jul 22</t>
  </si>
  <si>
    <t>HMRC Land Registry</t>
  </si>
  <si>
    <t>Title Plan</t>
  </si>
  <si>
    <t>Jo Ryan</t>
  </si>
  <si>
    <t>Ash Tree Report</t>
  </si>
  <si>
    <t>Selby Area IDB</t>
  </si>
  <si>
    <t>Drainage Rates</t>
  </si>
  <si>
    <t>Mrs J Smith</t>
  </si>
  <si>
    <t>Garth Cut</t>
  </si>
  <si>
    <t>Grass Cutting Contract May/June</t>
  </si>
  <si>
    <t>ICCM</t>
  </si>
  <si>
    <t>Membership 22/230</t>
  </si>
  <si>
    <t>Training JG IB</t>
  </si>
  <si>
    <t>BALANCED TO STATEMENT 20 JUNE TO 19 JULY 22 SHEET 249</t>
  </si>
  <si>
    <t>Grant Adult Gym</t>
  </si>
  <si>
    <t>Burns Ltd</t>
  </si>
  <si>
    <t>Maintenance</t>
  </si>
  <si>
    <t>July Salary</t>
  </si>
  <si>
    <t>89 AWAITING</t>
  </si>
  <si>
    <t>Dignity Funerals</t>
  </si>
  <si>
    <t>Payment of Invoice 0122</t>
  </si>
  <si>
    <t>542</t>
  </si>
  <si>
    <t>543</t>
  </si>
  <si>
    <t>BALANCED TO HSBC STATEMENT 2 JULY TO 1 AUG 2022</t>
  </si>
  <si>
    <t>Sept</t>
  </si>
  <si>
    <t>Old Boys' School Management Committee</t>
  </si>
  <si>
    <t>Contribution to electric/rent</t>
  </si>
  <si>
    <t>Bank Charges July</t>
  </si>
  <si>
    <t>Royal Mail</t>
  </si>
  <si>
    <t>Postage Green Slip LE</t>
  </si>
  <si>
    <t>PF Electric July/Aug 22</t>
  </si>
  <si>
    <t>BALANCED TO STATEMENT 20 JULY TO 19 AUG 22 SHEET 250</t>
  </si>
  <si>
    <t>Grass Cutting</t>
  </si>
  <si>
    <t>Fields in Trust</t>
  </si>
  <si>
    <t>August Wages</t>
  </si>
  <si>
    <t>Elite Gas Solutions</t>
  </si>
  <si>
    <t>Developing your skills webinar JG</t>
  </si>
  <si>
    <t>Cemetery mgmt &amp; memorial safety webinar LD</t>
  </si>
  <si>
    <t>Annual Membership Subs</t>
  </si>
  <si>
    <t>PF Annual Gas Cert</t>
  </si>
  <si>
    <t>Homebase</t>
  </si>
  <si>
    <t>545</t>
  </si>
  <si>
    <t>546</t>
  </si>
  <si>
    <t>BALANCED TO HSBC STATEMENT 2 AUG TO 1 SEPT 2022</t>
  </si>
  <si>
    <t>Stationary</t>
  </si>
  <si>
    <t>Under Cover UK</t>
  </si>
  <si>
    <t>Condolence Book</t>
  </si>
  <si>
    <t>Grass Cutting August</t>
  </si>
  <si>
    <t>Oct</t>
  </si>
  <si>
    <t xml:space="preserve">Monthly Bank Charges </t>
  </si>
  <si>
    <t>Aug Sept PF Electric</t>
  </si>
  <si>
    <t>BALANCED TO STATEMENT 20 AUG TO 19 SEPT 22 SHEET 251</t>
  </si>
  <si>
    <t>PKF Littlejohn</t>
  </si>
  <si>
    <t>External Audit</t>
  </si>
  <si>
    <t>P32 Payment Months 4-6</t>
  </si>
  <si>
    <t>September Wages</t>
  </si>
  <si>
    <t>NetwiseUK</t>
  </si>
  <si>
    <t>Upgrade</t>
  </si>
  <si>
    <t>J Punton &amp; Son</t>
  </si>
  <si>
    <t>Payment of Invoice 0322</t>
  </si>
  <si>
    <t>Wilko</t>
  </si>
  <si>
    <t>Signs of Cheshire</t>
  </si>
  <si>
    <t>PFLC Noticeboard</t>
  </si>
  <si>
    <t>York Digital Image</t>
  </si>
  <si>
    <t>547</t>
  </si>
  <si>
    <t>548</t>
  </si>
  <si>
    <t>BALANCED TO HSBC STATEMENT 2 SEPT TO 1 OCT 2022</t>
  </si>
  <si>
    <t>Defib Cabinet Stickers</t>
  </si>
  <si>
    <t>107A</t>
  </si>
  <si>
    <t>Grass Cutting Aug/Sept 22</t>
  </si>
  <si>
    <t>HH Chambers</t>
  </si>
  <si>
    <t>Cemetery Invoice 0422</t>
  </si>
  <si>
    <t>Nov</t>
  </si>
  <si>
    <t>Spray Paint</t>
  </si>
  <si>
    <t>PCC</t>
  </si>
  <si>
    <t>New Bin</t>
  </si>
  <si>
    <t>Screwfix</t>
  </si>
  <si>
    <t>October Wages</t>
  </si>
  <si>
    <t>OBS Electricity Sept/Oct 22</t>
  </si>
  <si>
    <t>OBS Floodlight</t>
  </si>
  <si>
    <t>Shell York</t>
  </si>
  <si>
    <t>Mower Fuel</t>
  </si>
  <si>
    <t>OBS Cleaning - October 22</t>
  </si>
  <si>
    <t>MOWER FUEL</t>
  </si>
  <si>
    <t>DC Cleaning Solutions</t>
  </si>
  <si>
    <t>549</t>
  </si>
  <si>
    <t>550</t>
  </si>
  <si>
    <t xml:space="preserve">Church Clock Repairs </t>
  </si>
  <si>
    <t>BALANCED TO STATEMENT 20 SEPT TO 19 OCT 22 SHEET 252</t>
  </si>
  <si>
    <t>Royal British Legion</t>
  </si>
  <si>
    <t xml:space="preserve">Wreath </t>
  </si>
  <si>
    <t>BHIB</t>
  </si>
  <si>
    <t>Insurance Renewal</t>
  </si>
  <si>
    <t>Wicksteed</t>
  </si>
  <si>
    <t>Clerk Cemetery Training</t>
  </si>
  <si>
    <t>Grass Cutting October</t>
  </si>
  <si>
    <t>Bank Charges October</t>
  </si>
  <si>
    <t>Annual PF Inspection</t>
  </si>
  <si>
    <t>Dec</t>
  </si>
  <si>
    <t>OBS Electricity Oct/Nov 22</t>
  </si>
  <si>
    <t>PF Electricity Oct/Nov 22</t>
  </si>
  <si>
    <t>PAYMENT IN</t>
  </si>
  <si>
    <t>Mutts Butts</t>
  </si>
  <si>
    <t>Branches Out</t>
  </si>
  <si>
    <t>Silver Birch Fostergate</t>
  </si>
  <si>
    <t>November Salary</t>
  </si>
  <si>
    <t>RSPCA Selby</t>
  </si>
  <si>
    <t>BALANCED TO STATEMENT 20 OCT TO 19 NOV 22 SHEET 253</t>
  </si>
  <si>
    <t>A Grundy Funeral Directors</t>
  </si>
  <si>
    <t>Payment if invoice 0522</t>
  </si>
  <si>
    <t>Christmas Decorations</t>
  </si>
  <si>
    <t>Websters</t>
  </si>
  <si>
    <t>Toolstation</t>
  </si>
  <si>
    <t>Monthly WFH Allowance</t>
  </si>
  <si>
    <t>Fields Garden Centre</t>
  </si>
  <si>
    <t>Scaffolding Board</t>
  </si>
  <si>
    <t>Floodlight</t>
  </si>
  <si>
    <t>Christmas Lights x 3</t>
  </si>
  <si>
    <t>Batteries/Charger - Christmas Lights</t>
  </si>
  <si>
    <t>Clerk's Mobile Phone</t>
  </si>
  <si>
    <t>BATA York</t>
  </si>
  <si>
    <t>Defib Battery 2</t>
  </si>
  <si>
    <t>Defib Battery 1</t>
  </si>
  <si>
    <t>TWM</t>
  </si>
  <si>
    <t>VAS</t>
  </si>
  <si>
    <t>OBS Cleaning - November 2022</t>
  </si>
  <si>
    <t>BALANCED TO HSBC STATEMENT 2 OCT TO 1 NOV 2022</t>
  </si>
  <si>
    <t>551</t>
  </si>
  <si>
    <t>Yearly Donation</t>
  </si>
  <si>
    <t>552</t>
  </si>
  <si>
    <t>BALANCED TO HSBC STATEMENT 2 NOV TO 1 DEC 2022</t>
  </si>
  <si>
    <t>Chq In</t>
  </si>
  <si>
    <t>OBSMC</t>
  </si>
  <si>
    <t>Contribution to PC Costs</t>
  </si>
  <si>
    <t>Citizens Advice Selby</t>
  </si>
  <si>
    <t xml:space="preserve">Donation  </t>
  </si>
  <si>
    <t>Payment of invoice 0622</t>
  </si>
  <si>
    <t>Ron Wharmby</t>
  </si>
  <si>
    <t xml:space="preserve">CEF Reimbursement </t>
  </si>
  <si>
    <t>P32 Third Quarter</t>
  </si>
  <si>
    <t>Bank Charges November</t>
  </si>
  <si>
    <t>Jan</t>
  </si>
  <si>
    <t>Fuel for Tractor</t>
  </si>
  <si>
    <t>December Wages</t>
  </si>
  <si>
    <t>OBS Electric Nov-Dec</t>
  </si>
  <si>
    <t>PF Electric Nov-Dec</t>
  </si>
  <si>
    <t xml:space="preserve">OBS Cleaning </t>
  </si>
  <si>
    <t>BALANCED TO STATEMENT 20 NOV TO 19 DEC 22 SHEET 254</t>
  </si>
  <si>
    <t>Halt Heronby Banners SECT 137</t>
  </si>
  <si>
    <t>553</t>
  </si>
  <si>
    <t>554</t>
  </si>
  <si>
    <t>BALANCED TO HSBC STATEMENT 2 DEC TO 1 JAN 2023</t>
  </si>
  <si>
    <t>J.Rymers</t>
  </si>
  <si>
    <t>Feb</t>
  </si>
  <si>
    <t>Bank Charges</t>
  </si>
  <si>
    <t>OBS Electricity</t>
  </si>
  <si>
    <t>PF Electricity</t>
  </si>
  <si>
    <t>Annual Clock Service</t>
  </si>
  <si>
    <t>PROW Training IB</t>
  </si>
  <si>
    <t>Community Fund</t>
  </si>
  <si>
    <t>Funding for adult gym</t>
  </si>
  <si>
    <t>January Wages</t>
  </si>
  <si>
    <t>BALANCED TO STATEMENT 20 DEC TO 19 JAN 23 SHEET 255</t>
  </si>
  <si>
    <t>Transfer to Lloyds current AC</t>
  </si>
  <si>
    <t>NYCC Locality Budget</t>
  </si>
  <si>
    <t>Grant Seesaw - Cllr Cattanach</t>
  </si>
  <si>
    <t>OBS Cleaning</t>
  </si>
  <si>
    <t>ML Discount Appliances</t>
  </si>
  <si>
    <t>OBS New Cooker</t>
  </si>
  <si>
    <t>Boat Story Production</t>
  </si>
  <si>
    <t>Donation to Parish</t>
  </si>
  <si>
    <t>Timber</t>
  </si>
  <si>
    <t>Floodlights</t>
  </si>
  <si>
    <t>555</t>
  </si>
  <si>
    <t>556</t>
  </si>
  <si>
    <t xml:space="preserve">BALANCED TO HSBC STATEMENT/AGAINST LLOYDS AC </t>
  </si>
  <si>
    <t>L 10/02/23</t>
  </si>
  <si>
    <t>HSBC Current AC</t>
  </si>
  <si>
    <t>Dispatch Pest Control</t>
  </si>
  <si>
    <t>Yearly Package and domain renewal</t>
  </si>
  <si>
    <t>March</t>
  </si>
  <si>
    <t>Hire Agreement</t>
  </si>
  <si>
    <t>PF Mole Control</t>
  </si>
  <si>
    <t>Contribution to play equipment</t>
  </si>
  <si>
    <t>Cawood Players</t>
  </si>
  <si>
    <t>Donation for springer</t>
  </si>
  <si>
    <t>Cawood FC</t>
  </si>
  <si>
    <t>Handyman labour for fence</t>
  </si>
  <si>
    <t>Account Charge</t>
  </si>
  <si>
    <t>Marktek</t>
  </si>
  <si>
    <t>Skelf Frames</t>
  </si>
  <si>
    <t>Simply Safes</t>
  </si>
  <si>
    <t>OBS Toilet Sign</t>
  </si>
  <si>
    <t>PF Signage</t>
  </si>
  <si>
    <t>Frames for pictures donated by Art Club</t>
  </si>
  <si>
    <t>Safe</t>
  </si>
  <si>
    <t>PF Electric</t>
  </si>
  <si>
    <t>OBS Electric</t>
  </si>
  <si>
    <t>Payment of invoice 0722</t>
  </si>
  <si>
    <t>REFUND</t>
  </si>
  <si>
    <t>Refund for overcharge due to payroll error</t>
  </si>
  <si>
    <t>February Wage</t>
  </si>
  <si>
    <t>BALANCED TO STATEMENT 20 JAN TO 19 FEB 23 SHEET 256</t>
  </si>
  <si>
    <t>Plants Reimbursement</t>
  </si>
  <si>
    <t>Safe additional payment for electric code</t>
  </si>
  <si>
    <t>Wilkinsons</t>
  </si>
  <si>
    <t>Stationery</t>
  </si>
  <si>
    <t>Walking Trail Items</t>
  </si>
  <si>
    <t>557</t>
  </si>
  <si>
    <t>Reimbursement for litter pick refreshments</t>
  </si>
  <si>
    <t>Magnets for PF noticeboard</t>
  </si>
  <si>
    <t>Ink and Laminator pouches</t>
  </si>
  <si>
    <t>L 01/03/2023</t>
  </si>
  <si>
    <t>HSBC to Lloyds</t>
  </si>
  <si>
    <t>Broxap</t>
  </si>
  <si>
    <t>Adult Gym Equipment</t>
  </si>
  <si>
    <t>April</t>
  </si>
  <si>
    <t>Staff Pensions</t>
  </si>
  <si>
    <t>PF Electricity Jan-Mar 23</t>
  </si>
  <si>
    <t>OBS Electricity Jan-Mar 23</t>
  </si>
  <si>
    <t>Adult Gym Installation, payment less credit note</t>
  </si>
  <si>
    <t>OBS Commercial Waste</t>
  </si>
  <si>
    <t>Clerks Training Year End &amp; Audit</t>
  </si>
  <si>
    <t>P32 Quarterly 4th quarter</t>
  </si>
  <si>
    <t>Cemetery Commercial Waste</t>
  </si>
  <si>
    <t>Penny Petroleum</t>
  </si>
  <si>
    <t>Grundy's Funeral Directors</t>
  </si>
  <si>
    <t>Cem invoice 0822</t>
  </si>
  <si>
    <t>Cash for bulbs</t>
  </si>
  <si>
    <t>Cash out for Brendan's Plants</t>
  </si>
  <si>
    <t>Accessible picnic bench</t>
  </si>
  <si>
    <t>March Wages</t>
  </si>
  <si>
    <t>Auto Payment</t>
  </si>
  <si>
    <t xml:space="preserve">Charges for savings account </t>
  </si>
  <si>
    <t>CASH</t>
  </si>
  <si>
    <t>Bank Charges Feb</t>
  </si>
  <si>
    <t>BALANCED TO STATEMENT 20 FEB TO 19 MARCH 23 SHEET 257</t>
  </si>
  <si>
    <t>Rutland County Garden Furniture</t>
  </si>
  <si>
    <t>Checked 29/03/2023 correct</t>
  </si>
  <si>
    <t>Mindful Memorials</t>
  </si>
  <si>
    <t>Cem invoice 0922</t>
  </si>
  <si>
    <t>OBS Cleaning March 2023</t>
  </si>
  <si>
    <t>Lloyds</t>
  </si>
  <si>
    <t>Lloyds Savings</t>
  </si>
  <si>
    <t>Trfr to Lloyds Savings A/C</t>
  </si>
  <si>
    <t>Transfer to Lloyds savings AC from Lloyds current</t>
  </si>
  <si>
    <t>558</t>
  </si>
  <si>
    <t>L 03/23</t>
  </si>
  <si>
    <t>BALANCED TO STATEMENT 20 MAR TO 19 APR 23 SHEET 258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</si>
</sst>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/>
    <xf numFmtId="15" fontId="0" fillId="0" borderId="0" xfId="0" applyNumberFormat="1" applyAlignment="1">
      <alignment horizontal="center"/>
    </xf>
    <xf numFmtId="0" fontId="1" fillId="0" borderId="0" xfId="0" applyFont="1"/>
    <xf numFmtId="49" fontId="0" fillId="0" borderId="0" xfId="0" applyNumberFormat="1"/>
    <xf numFmtId="49" fontId="0" fillId="0" borderId="0" xfId="0" applyNumberFormat="1" applyAlignment="1">
      <alignment horizontal="center"/>
    </xf>
    <xf numFmtId="15" fontId="0" fillId="0" borderId="0" xfId="0" applyNumberFormat="1" applyAlignment="1">
      <alignment horizontal="right"/>
    </xf>
    <xf numFmtId="44" fontId="0" fillId="0" borderId="0" xfId="1" applyFont="1"/>
    <xf numFmtId="15" fontId="0" fillId="0" borderId="0" xfId="0" applyNumberFormat="1" applyAlignment="1">
      <alignment horizontal="left"/>
    </xf>
    <xf numFmtId="44" fontId="0" fillId="0" borderId="1" xfId="1" applyFont="1" applyBorder="1"/>
    <xf numFmtId="0" fontId="1" fillId="0" borderId="1" xfId="0" applyFont="1" applyBorder="1"/>
    <xf numFmtId="49" fontId="1" fillId="0" borderId="1" xfId="0" applyNumberFormat="1" applyFont="1" applyBorder="1"/>
    <xf numFmtId="44" fontId="1" fillId="0" borderId="0" xfId="1" applyFont="1" applyAlignment="1"/>
    <xf numFmtId="15" fontId="0" fillId="0" borderId="0" xfId="0" applyNumberFormat="1"/>
    <xf numFmtId="44" fontId="1" fillId="0" borderId="0" xfId="0" applyNumberFormat="1" applyFont="1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44" fontId="0" fillId="0" borderId="0" xfId="1" applyFont="1" applyAlignment="1">
      <alignment horizontal="left"/>
    </xf>
    <xf numFmtId="44" fontId="1" fillId="0" borderId="0" xfId="1" applyFont="1"/>
    <xf numFmtId="0" fontId="0" fillId="0" borderId="0" xfId="0" applyAlignment="1">
      <alignment wrapText="1"/>
    </xf>
    <xf numFmtId="44" fontId="1" fillId="0" borderId="1" xfId="1" applyFont="1" applyBorder="1"/>
    <xf numFmtId="49" fontId="0" fillId="0" borderId="0" xfId="0" applyNumberFormat="1" applyAlignment="1">
      <alignment horizontal="right"/>
    </xf>
    <xf numFmtId="44" fontId="3" fillId="0" borderId="0" xfId="1" applyFont="1"/>
    <xf numFmtId="14" fontId="0" fillId="0" borderId="0" xfId="0" applyNumberFormat="1"/>
    <xf numFmtId="44" fontId="0" fillId="0" borderId="0" xfId="1" applyFont="1" applyFill="1"/>
    <xf numFmtId="14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44" fontId="0" fillId="0" borderId="0" xfId="1" applyFont="1" applyAlignment="1">
      <alignment wrapText="1"/>
    </xf>
    <xf numFmtId="44" fontId="4" fillId="0" borderId="0" xfId="1" applyFont="1"/>
    <xf numFmtId="44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left"/>
    </xf>
    <xf numFmtId="44" fontId="0" fillId="0" borderId="0" xfId="1" applyFont="1" applyBorder="1"/>
    <xf numFmtId="44" fontId="1" fillId="0" borderId="0" xfId="1" applyFont="1" applyBorder="1"/>
    <xf numFmtId="1" fontId="0" fillId="0" borderId="0" xfId="1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/>
    <xf numFmtId="44" fontId="0" fillId="2" borderId="0" xfId="0" applyNumberFormat="1" applyFill="1"/>
    <xf numFmtId="0" fontId="1" fillId="2" borderId="0" xfId="0" applyFont="1" applyFill="1"/>
    <xf numFmtId="44" fontId="0" fillId="2" borderId="0" xfId="1" applyFont="1" applyFill="1"/>
    <xf numFmtId="164" fontId="1" fillId="2" borderId="0" xfId="0" applyNumberFormat="1" applyFont="1" applyFill="1"/>
    <xf numFmtId="0" fontId="1" fillId="0" borderId="1" xfId="0" applyFont="1" applyBorder="1" applyAlignment="1">
      <alignment wrapText="1"/>
    </xf>
    <xf numFmtId="14" fontId="0" fillId="0" borderId="1" xfId="0" applyNumberFormat="1" applyBorder="1"/>
    <xf numFmtId="0" fontId="0" fillId="0" borderId="1" xfId="0" applyBorder="1"/>
    <xf numFmtId="8" fontId="0" fillId="0" borderId="0" xfId="1" applyNumberFormat="1" applyFont="1"/>
    <xf numFmtId="0" fontId="0" fillId="3" borderId="0" xfId="0" applyFill="1"/>
    <xf numFmtId="0" fontId="0" fillId="3" borderId="0" xfId="0" applyFill="1" applyAlignment="1">
      <alignment horizontal="left"/>
    </xf>
    <xf numFmtId="44" fontId="1" fillId="2" borderId="0" xfId="0" applyNumberFormat="1" applyFont="1" applyFill="1"/>
    <xf numFmtId="44" fontId="0" fillId="3" borderId="0" xfId="0" applyNumberFormat="1" applyFill="1"/>
    <xf numFmtId="44" fontId="3" fillId="2" borderId="0" xfId="1" applyFont="1" applyFill="1"/>
    <xf numFmtId="44" fontId="1" fillId="2" borderId="0" xfId="1" applyFont="1" applyFill="1"/>
    <xf numFmtId="1" fontId="0" fillId="0" borderId="0" xfId="0" applyNumberFormat="1" applyAlignment="1">
      <alignment horizontal="right"/>
    </xf>
    <xf numFmtId="0" fontId="5" fillId="0" borderId="0" xfId="0" applyFont="1"/>
    <xf numFmtId="44" fontId="5" fillId="0" borderId="0" xfId="1" applyFont="1" applyAlignment="1"/>
    <xf numFmtId="44" fontId="6" fillId="0" borderId="0" xfId="1" applyFont="1"/>
    <xf numFmtId="44" fontId="6" fillId="0" borderId="0" xfId="1" applyFont="1" applyFill="1"/>
    <xf numFmtId="44" fontId="6" fillId="3" borderId="0" xfId="1" applyFont="1" applyFill="1"/>
    <xf numFmtId="0" fontId="6" fillId="0" borderId="0" xfId="0" applyFont="1"/>
    <xf numFmtId="44" fontId="5" fillId="0" borderId="0" xfId="0" applyNumberFormat="1" applyFont="1"/>
    <xf numFmtId="0" fontId="0" fillId="4" borderId="0" xfId="0" applyFill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A612C-AD7D-4603-8C42-C0B715CBC0C8}">
  <dimension ref="A1:AX530"/>
  <sheetViews>
    <sheetView workbookViewId="0">
      <pane ySplit="1" topLeftCell="A287" activePane="bottomLeft" state="frozen"/>
      <selection pane="bottomLeft" activeCell="B304" sqref="B304"/>
    </sheetView>
  </sheetViews>
  <sheetFormatPr defaultRowHeight="14.4" x14ac:dyDescent="0.3"/>
  <cols>
    <col min="1" max="2" width="11.5546875" customWidth="1"/>
    <col min="3" max="4" width="11.5546875" style="6" customWidth="1"/>
    <col min="5" max="5" width="15.33203125" customWidth="1"/>
    <col min="6" max="6" width="28.5546875" customWidth="1"/>
    <col min="7" max="7" width="43.109375" customWidth="1"/>
    <col min="8" max="8" width="16.44140625" style="60" customWidth="1"/>
    <col min="9" max="9" width="12.44140625" customWidth="1"/>
    <col min="10" max="10" width="14.5546875" customWidth="1"/>
    <col min="11" max="13" width="15" customWidth="1"/>
    <col min="14" max="14" width="14.109375" customWidth="1"/>
    <col min="15" max="15" width="62" customWidth="1"/>
    <col min="16" max="16" width="11.33203125" customWidth="1"/>
    <col min="17" max="17" width="12.44140625" customWidth="1"/>
    <col min="21" max="21" width="10.5546875" bestFit="1" customWidth="1"/>
    <col min="24" max="24" width="12.109375" customWidth="1"/>
    <col min="30" max="31" width="10.5546875" bestFit="1" customWidth="1"/>
    <col min="34" max="34" width="10.5546875" bestFit="1" customWidth="1"/>
    <col min="38" max="41" width="10.5546875" bestFit="1" customWidth="1"/>
    <col min="43" max="43" width="10.5546875" bestFit="1" customWidth="1"/>
    <col min="49" max="49" width="13.33203125" customWidth="1"/>
    <col min="50" max="50" width="10.5546875" style="9" bestFit="1" customWidth="1"/>
  </cols>
  <sheetData>
    <row r="1" spans="1:50" ht="86.4" x14ac:dyDescent="0.3">
      <c r="A1" s="28" t="s">
        <v>49</v>
      </c>
      <c r="B1" s="28" t="s">
        <v>50</v>
      </c>
      <c r="C1" s="29" t="s">
        <v>11</v>
      </c>
      <c r="D1" s="29" t="s">
        <v>177</v>
      </c>
      <c r="E1" s="5" t="s">
        <v>3</v>
      </c>
      <c r="F1" s="5" t="s">
        <v>7</v>
      </c>
      <c r="G1" s="5" t="s">
        <v>8</v>
      </c>
      <c r="H1" s="55" t="s">
        <v>2</v>
      </c>
      <c r="I1" s="5" t="s">
        <v>4</v>
      </c>
      <c r="J1" s="5" t="s">
        <v>9</v>
      </c>
      <c r="K1" s="5" t="s">
        <v>10</v>
      </c>
      <c r="L1" s="5" t="s">
        <v>13</v>
      </c>
      <c r="M1" s="5" t="s">
        <v>14</v>
      </c>
      <c r="N1" s="5" t="s">
        <v>5</v>
      </c>
      <c r="O1" s="5" t="s">
        <v>0</v>
      </c>
      <c r="P1" s="21" t="s">
        <v>16</v>
      </c>
      <c r="Q1" s="21" t="s">
        <v>64</v>
      </c>
      <c r="R1" s="21" t="s">
        <v>17</v>
      </c>
      <c r="S1" s="21" t="s">
        <v>18</v>
      </c>
      <c r="T1" s="21" t="s">
        <v>19</v>
      </c>
      <c r="U1" s="21" t="s">
        <v>20</v>
      </c>
      <c r="V1" s="21" t="s">
        <v>21</v>
      </c>
      <c r="W1" s="21" t="s">
        <v>56</v>
      </c>
      <c r="X1" s="21" t="s">
        <v>22</v>
      </c>
      <c r="Y1" s="21" t="s">
        <v>23</v>
      </c>
      <c r="Z1" s="21" t="s">
        <v>24</v>
      </c>
      <c r="AA1" s="21" t="s">
        <v>25</v>
      </c>
      <c r="AB1" s="21" t="s">
        <v>26</v>
      </c>
      <c r="AC1" s="21" t="s">
        <v>15</v>
      </c>
      <c r="AD1" s="21" t="s">
        <v>27</v>
      </c>
      <c r="AE1" s="21" t="s">
        <v>28</v>
      </c>
      <c r="AF1" s="21" t="s">
        <v>29</v>
      </c>
      <c r="AG1" s="21" t="s">
        <v>30</v>
      </c>
      <c r="AH1" s="21" t="s">
        <v>31</v>
      </c>
      <c r="AI1" s="21" t="s">
        <v>32</v>
      </c>
      <c r="AJ1" s="21" t="s">
        <v>33</v>
      </c>
      <c r="AK1" s="21" t="s">
        <v>34</v>
      </c>
      <c r="AL1" s="21" t="s">
        <v>35</v>
      </c>
      <c r="AM1" s="21" t="s">
        <v>36</v>
      </c>
      <c r="AN1" s="21" t="s">
        <v>37</v>
      </c>
      <c r="AO1" s="21" t="s">
        <v>38</v>
      </c>
      <c r="AP1" s="21" t="s">
        <v>321</v>
      </c>
      <c r="AQ1" s="21" t="s">
        <v>39</v>
      </c>
      <c r="AR1" s="21" t="s">
        <v>40</v>
      </c>
      <c r="AS1" s="21" t="s">
        <v>41</v>
      </c>
      <c r="AT1" s="21" t="s">
        <v>48</v>
      </c>
      <c r="AU1" s="21" t="s">
        <v>95</v>
      </c>
      <c r="AV1" s="21" t="s">
        <v>106</v>
      </c>
      <c r="AW1" s="21" t="s">
        <v>208</v>
      </c>
      <c r="AX1" s="30" t="s">
        <v>57</v>
      </c>
    </row>
    <row r="2" spans="1:50" x14ac:dyDescent="0.3">
      <c r="A2" s="4">
        <v>44652</v>
      </c>
      <c r="B2" s="4"/>
      <c r="E2" s="5" t="s">
        <v>58</v>
      </c>
      <c r="F2" s="5"/>
      <c r="G2" s="5"/>
      <c r="H2" s="56"/>
      <c r="I2" s="14"/>
      <c r="J2" s="5"/>
      <c r="K2" s="5"/>
      <c r="L2" s="5"/>
      <c r="M2" s="5"/>
      <c r="N2" s="16">
        <v>1658.23</v>
      </c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U2" s="9"/>
      <c r="AV2" s="9"/>
      <c r="AW2" s="9"/>
    </row>
    <row r="3" spans="1:50" x14ac:dyDescent="0.3">
      <c r="A3" s="4">
        <v>44652</v>
      </c>
      <c r="B3" s="4"/>
      <c r="C3" s="17" t="s">
        <v>96</v>
      </c>
      <c r="D3" s="17"/>
      <c r="E3" s="15" t="s">
        <v>59</v>
      </c>
      <c r="F3" s="10" t="s">
        <v>60</v>
      </c>
      <c r="G3" s="2" t="s">
        <v>61</v>
      </c>
      <c r="H3" s="57">
        <v>10</v>
      </c>
      <c r="I3" s="19">
        <v>0</v>
      </c>
      <c r="J3" s="2" t="s">
        <v>62</v>
      </c>
      <c r="K3" s="2" t="s">
        <v>63</v>
      </c>
      <c r="L3" s="2" t="s">
        <v>62</v>
      </c>
      <c r="M3" s="19">
        <v>0</v>
      </c>
      <c r="N3" s="40">
        <f>SUM(N2-H3)</f>
        <v>1648.23</v>
      </c>
      <c r="O3" s="41" t="s">
        <v>97</v>
      </c>
      <c r="P3" s="9"/>
      <c r="Q3" s="9">
        <v>10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U3" s="9"/>
      <c r="AV3" s="9"/>
      <c r="AW3" s="9"/>
    </row>
    <row r="4" spans="1:50" x14ac:dyDescent="0.3">
      <c r="A4" s="4">
        <v>44656</v>
      </c>
      <c r="B4" s="4"/>
      <c r="C4" s="17"/>
      <c r="D4" s="17"/>
      <c r="E4" t="s">
        <v>68</v>
      </c>
      <c r="F4" s="10" t="s">
        <v>69</v>
      </c>
      <c r="G4" s="2" t="s">
        <v>70</v>
      </c>
      <c r="H4" s="57">
        <v>50</v>
      </c>
      <c r="I4" s="19"/>
      <c r="J4" s="37">
        <v>1</v>
      </c>
      <c r="K4" s="18" t="s">
        <v>63</v>
      </c>
      <c r="L4" s="2" t="s">
        <v>62</v>
      </c>
      <c r="M4" s="19">
        <v>0</v>
      </c>
      <c r="N4" s="32">
        <f t="shared" ref="N4:N7" si="0">SUM(N3-H4)</f>
        <v>1598.23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>
        <v>50</v>
      </c>
      <c r="AU4" s="9"/>
      <c r="AV4" s="9"/>
      <c r="AW4" s="9"/>
    </row>
    <row r="5" spans="1:50" x14ac:dyDescent="0.3">
      <c r="A5" s="4">
        <v>44656</v>
      </c>
      <c r="B5" s="4"/>
      <c r="C5" s="17"/>
      <c r="D5" s="17"/>
      <c r="E5" s="15" t="s">
        <v>71</v>
      </c>
      <c r="F5" s="10" t="s">
        <v>72</v>
      </c>
      <c r="G5" s="2" t="s">
        <v>73</v>
      </c>
      <c r="H5" s="57">
        <v>9.2100000000000009</v>
      </c>
      <c r="I5" s="19"/>
      <c r="J5" s="38">
        <v>2</v>
      </c>
      <c r="K5" s="2" t="s">
        <v>79</v>
      </c>
      <c r="L5" s="2">
        <v>684966762</v>
      </c>
      <c r="M5" s="19">
        <v>0.44</v>
      </c>
      <c r="N5" s="32">
        <f t="shared" si="0"/>
        <v>1589.02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>
        <v>8.77</v>
      </c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U5" s="9"/>
      <c r="AV5" s="9"/>
      <c r="AW5" s="9"/>
    </row>
    <row r="6" spans="1:50" x14ac:dyDescent="0.3">
      <c r="A6" s="4">
        <v>44656</v>
      </c>
      <c r="B6" s="4"/>
      <c r="C6" s="17"/>
      <c r="D6" s="17"/>
      <c r="E6" t="s">
        <v>71</v>
      </c>
      <c r="F6" s="2" t="s">
        <v>74</v>
      </c>
      <c r="G6" s="2" t="s">
        <v>75</v>
      </c>
      <c r="H6" s="57">
        <v>6</v>
      </c>
      <c r="I6" s="19"/>
      <c r="J6" s="38" t="s">
        <v>62</v>
      </c>
      <c r="K6" s="2" t="s">
        <v>63</v>
      </c>
      <c r="L6" s="2" t="s">
        <v>62</v>
      </c>
      <c r="M6" s="19">
        <v>0</v>
      </c>
      <c r="N6" s="32">
        <f t="shared" si="0"/>
        <v>1583.02</v>
      </c>
      <c r="P6" s="9">
        <v>6</v>
      </c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U6" s="9"/>
      <c r="AV6" s="9"/>
      <c r="AW6" s="9"/>
    </row>
    <row r="7" spans="1:50" x14ac:dyDescent="0.3">
      <c r="A7" s="4">
        <v>44658</v>
      </c>
      <c r="B7" s="4"/>
      <c r="C7" s="17"/>
      <c r="D7" s="17"/>
      <c r="E7" s="15" t="s">
        <v>76</v>
      </c>
      <c r="F7" s="10" t="s">
        <v>77</v>
      </c>
      <c r="G7" s="2" t="s">
        <v>78</v>
      </c>
      <c r="H7" s="57">
        <v>26.85</v>
      </c>
      <c r="I7" s="19"/>
      <c r="J7" s="38">
        <v>3</v>
      </c>
      <c r="K7" s="18" t="s">
        <v>63</v>
      </c>
      <c r="L7" s="2" t="s">
        <v>62</v>
      </c>
      <c r="M7" s="19">
        <v>0</v>
      </c>
      <c r="N7" s="32">
        <f t="shared" si="0"/>
        <v>1556.17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>
        <v>26.85</v>
      </c>
      <c r="AU7" s="9"/>
      <c r="AV7" s="9"/>
      <c r="AW7" s="9"/>
    </row>
    <row r="8" spans="1:50" x14ac:dyDescent="0.3">
      <c r="A8" s="4">
        <v>44662</v>
      </c>
      <c r="B8" s="4"/>
      <c r="C8" s="17"/>
      <c r="D8" s="17"/>
      <c r="E8" t="s">
        <v>80</v>
      </c>
      <c r="F8" s="10" t="s">
        <v>81</v>
      </c>
      <c r="G8" s="2" t="s">
        <v>82</v>
      </c>
      <c r="H8" s="57"/>
      <c r="I8" s="19">
        <v>174.4</v>
      </c>
      <c r="J8" s="38"/>
      <c r="K8" s="18"/>
      <c r="L8" s="2"/>
      <c r="M8" s="19"/>
      <c r="N8" s="32">
        <f>SUM(N7+I8)</f>
        <v>1730.5700000000002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U8" s="9"/>
      <c r="AV8" s="9"/>
      <c r="AW8" s="9"/>
    </row>
    <row r="9" spans="1:50" x14ac:dyDescent="0.3">
      <c r="A9" s="4">
        <v>44662</v>
      </c>
      <c r="B9" s="4"/>
      <c r="C9" s="17"/>
      <c r="D9" s="17"/>
      <c r="E9" s="15" t="s">
        <v>80</v>
      </c>
      <c r="F9" s="15" t="s">
        <v>81</v>
      </c>
      <c r="G9" s="2" t="s">
        <v>83</v>
      </c>
      <c r="H9" s="57"/>
      <c r="I9" s="9">
        <v>277.17</v>
      </c>
      <c r="J9" s="38"/>
      <c r="K9" s="18"/>
      <c r="L9" s="2"/>
      <c r="M9" s="9"/>
      <c r="N9" s="32">
        <f>SUM(N8+I9)</f>
        <v>2007.7400000000002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U9" s="9"/>
      <c r="AV9" s="9"/>
      <c r="AW9" s="9"/>
    </row>
    <row r="10" spans="1:50" x14ac:dyDescent="0.3">
      <c r="A10" s="4">
        <v>44663</v>
      </c>
      <c r="B10" s="4">
        <v>44651</v>
      </c>
      <c r="C10" s="17"/>
      <c r="D10" s="17"/>
      <c r="E10" s="15" t="s">
        <v>68</v>
      </c>
      <c r="F10" s="15" t="s">
        <v>84</v>
      </c>
      <c r="G10" s="2" t="s">
        <v>85</v>
      </c>
      <c r="H10" s="57">
        <v>329.97</v>
      </c>
      <c r="I10" s="9"/>
      <c r="J10" s="38">
        <v>4</v>
      </c>
      <c r="K10" s="18" t="s">
        <v>79</v>
      </c>
      <c r="L10">
        <v>166853235</v>
      </c>
      <c r="M10" s="9">
        <v>52.8</v>
      </c>
      <c r="N10" s="32">
        <f>SUM(N9-H10)</f>
        <v>1677.7700000000002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>
        <v>277.17</v>
      </c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U10" s="9"/>
      <c r="AV10" s="9"/>
      <c r="AW10" s="9"/>
    </row>
    <row r="11" spans="1:50" x14ac:dyDescent="0.3">
      <c r="A11" s="4">
        <v>44663</v>
      </c>
      <c r="B11" s="4"/>
      <c r="C11" s="17"/>
      <c r="D11" s="17"/>
      <c r="E11" s="15" t="s">
        <v>68</v>
      </c>
      <c r="F11" s="15" t="s">
        <v>86</v>
      </c>
      <c r="G11" s="2" t="s">
        <v>87</v>
      </c>
      <c r="H11" s="57">
        <v>108.22</v>
      </c>
      <c r="I11" s="9"/>
      <c r="J11" s="38">
        <v>5</v>
      </c>
      <c r="K11" s="18" t="s">
        <v>79</v>
      </c>
      <c r="L11">
        <v>559097889</v>
      </c>
      <c r="M11" s="9">
        <v>5.16</v>
      </c>
      <c r="N11" s="32">
        <f>SUM(N10-H11)</f>
        <v>1569.5500000000002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>
        <v>103.06</v>
      </c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U11" s="9"/>
      <c r="AV11" s="9"/>
      <c r="AW11" s="9"/>
    </row>
    <row r="12" spans="1:50" x14ac:dyDescent="0.3">
      <c r="A12" s="4">
        <v>44663</v>
      </c>
      <c r="B12" s="4"/>
      <c r="C12" s="17"/>
      <c r="D12" s="17"/>
      <c r="E12" s="15" t="s">
        <v>76</v>
      </c>
      <c r="F12" s="15" t="s">
        <v>88</v>
      </c>
      <c r="G12" s="2" t="s">
        <v>78</v>
      </c>
      <c r="H12" s="57">
        <v>3.5</v>
      </c>
      <c r="I12" s="9"/>
      <c r="J12" s="38">
        <v>6</v>
      </c>
      <c r="K12" s="18" t="s">
        <v>63</v>
      </c>
      <c r="L12" t="s">
        <v>62</v>
      </c>
      <c r="M12" s="9">
        <v>0</v>
      </c>
      <c r="N12" s="32">
        <f t="shared" ref="N12:N17" si="1">SUM(N11-H12)</f>
        <v>1566.0500000000002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>
        <v>3.5</v>
      </c>
      <c r="AU12" s="9"/>
      <c r="AV12" s="9"/>
      <c r="AW12" s="9"/>
    </row>
    <row r="13" spans="1:50" x14ac:dyDescent="0.3">
      <c r="A13" s="4">
        <v>44664</v>
      </c>
      <c r="B13" s="4">
        <v>44664</v>
      </c>
      <c r="C13" s="17"/>
      <c r="D13" s="17"/>
      <c r="E13" s="15" t="s">
        <v>76</v>
      </c>
      <c r="F13" s="15" t="s">
        <v>89</v>
      </c>
      <c r="G13" s="2" t="s">
        <v>90</v>
      </c>
      <c r="H13" s="57">
        <v>43.96</v>
      </c>
      <c r="I13" s="9"/>
      <c r="J13" s="39">
        <v>7</v>
      </c>
      <c r="K13" s="18" t="s">
        <v>79</v>
      </c>
      <c r="L13">
        <v>190023639</v>
      </c>
      <c r="M13" s="9">
        <v>7.34</v>
      </c>
      <c r="N13" s="32">
        <f t="shared" si="1"/>
        <v>1522.0900000000001</v>
      </c>
      <c r="P13" s="9">
        <v>36.619999999999997</v>
      </c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U13" s="9"/>
      <c r="AV13" s="9"/>
      <c r="AW13" s="9"/>
    </row>
    <row r="14" spans="1:50" x14ac:dyDescent="0.3">
      <c r="A14" s="4">
        <v>44665</v>
      </c>
      <c r="B14" s="4"/>
      <c r="E14" s="15" t="s">
        <v>76</v>
      </c>
      <c r="F14" s="15" t="s">
        <v>91</v>
      </c>
      <c r="G14" s="2" t="s">
        <v>92</v>
      </c>
      <c r="H14" s="57">
        <v>54</v>
      </c>
      <c r="I14" s="9"/>
      <c r="J14" s="38">
        <v>8</v>
      </c>
      <c r="K14" s="18" t="s">
        <v>79</v>
      </c>
      <c r="L14">
        <v>647235627</v>
      </c>
      <c r="M14" s="9">
        <v>9</v>
      </c>
      <c r="N14" s="32">
        <f t="shared" si="1"/>
        <v>1468.0900000000001</v>
      </c>
      <c r="P14" s="9">
        <v>45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U14" s="9"/>
      <c r="AV14" s="9"/>
      <c r="AW14" s="9"/>
    </row>
    <row r="15" spans="1:50" x14ac:dyDescent="0.3">
      <c r="A15" s="4">
        <v>44665</v>
      </c>
      <c r="B15" s="4"/>
      <c r="E15" s="15" t="s">
        <v>76</v>
      </c>
      <c r="F15" s="15" t="s">
        <v>93</v>
      </c>
      <c r="G15" s="2" t="s">
        <v>94</v>
      </c>
      <c r="H15" s="57">
        <v>15</v>
      </c>
      <c r="I15" s="9"/>
      <c r="J15" s="38">
        <v>9</v>
      </c>
      <c r="K15" s="18" t="s">
        <v>63</v>
      </c>
      <c r="L15" t="s">
        <v>62</v>
      </c>
      <c r="M15" s="9">
        <v>0</v>
      </c>
      <c r="N15" s="32">
        <f t="shared" si="1"/>
        <v>1453.0900000000001</v>
      </c>
      <c r="O15" s="5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>
        <v>15</v>
      </c>
      <c r="AS15" s="9"/>
      <c r="AU15" s="9"/>
      <c r="AV15" s="9"/>
      <c r="AW15" s="9"/>
    </row>
    <row r="16" spans="1:50" x14ac:dyDescent="0.3">
      <c r="A16" s="4">
        <v>44671</v>
      </c>
      <c r="B16" s="4"/>
      <c r="E16" s="15" t="s">
        <v>76</v>
      </c>
      <c r="F16" s="15" t="s">
        <v>102</v>
      </c>
      <c r="G16" s="2" t="s">
        <v>127</v>
      </c>
      <c r="H16" s="57">
        <v>19.440000000000001</v>
      </c>
      <c r="I16" s="9"/>
      <c r="J16" s="38">
        <v>10</v>
      </c>
      <c r="K16" s="18" t="s">
        <v>79</v>
      </c>
      <c r="L16">
        <v>320093700</v>
      </c>
      <c r="M16" s="9">
        <v>3.24</v>
      </c>
      <c r="N16" s="32">
        <f t="shared" si="1"/>
        <v>1433.65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>
        <v>16.2</v>
      </c>
      <c r="AU16" s="9"/>
      <c r="AV16" s="9"/>
      <c r="AW16" s="9"/>
    </row>
    <row r="17" spans="1:49" x14ac:dyDescent="0.3">
      <c r="A17" s="4">
        <v>44673</v>
      </c>
      <c r="B17" s="4"/>
      <c r="E17" s="15" t="s">
        <v>103</v>
      </c>
      <c r="F17" s="15" t="s">
        <v>104</v>
      </c>
      <c r="G17" s="2" t="s">
        <v>105</v>
      </c>
      <c r="H17" s="57">
        <v>10.5</v>
      </c>
      <c r="I17" s="9"/>
      <c r="J17" s="39">
        <v>11</v>
      </c>
      <c r="K17" s="18" t="s">
        <v>63</v>
      </c>
      <c r="L17" t="s">
        <v>62</v>
      </c>
      <c r="M17" s="9">
        <v>0</v>
      </c>
      <c r="N17" s="32">
        <f t="shared" si="1"/>
        <v>1423.15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U17" s="9"/>
      <c r="AV17" s="9">
        <v>10.5</v>
      </c>
      <c r="AW17" s="9"/>
    </row>
    <row r="18" spans="1:49" x14ac:dyDescent="0.3">
      <c r="A18" s="4">
        <v>44673</v>
      </c>
      <c r="B18" s="4"/>
      <c r="E18" s="15" t="s">
        <v>107</v>
      </c>
      <c r="F18" s="15" t="s">
        <v>104</v>
      </c>
      <c r="G18" s="2" t="s">
        <v>108</v>
      </c>
      <c r="H18" s="57"/>
      <c r="I18" s="9">
        <v>1500</v>
      </c>
      <c r="J18" s="38" t="s">
        <v>62</v>
      </c>
      <c r="K18" s="3" t="s">
        <v>62</v>
      </c>
      <c r="L18" s="6" t="s">
        <v>62</v>
      </c>
      <c r="M18" s="9">
        <v>0</v>
      </c>
      <c r="N18" s="32">
        <f>SUM(N17+I18)</f>
        <v>2923.15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U18" s="9"/>
      <c r="AV18" s="9"/>
      <c r="AW18" s="9"/>
    </row>
    <row r="19" spans="1:49" x14ac:dyDescent="0.3">
      <c r="A19" s="4">
        <v>44676</v>
      </c>
      <c r="B19" s="4"/>
      <c r="E19" s="15" t="s">
        <v>71</v>
      </c>
      <c r="F19" s="15" t="s">
        <v>109</v>
      </c>
      <c r="G19" s="2" t="s">
        <v>110</v>
      </c>
      <c r="H19" s="57">
        <v>70.010000000000005</v>
      </c>
      <c r="I19" s="9"/>
      <c r="J19" s="38">
        <v>12</v>
      </c>
      <c r="K19" s="3" t="s">
        <v>63</v>
      </c>
      <c r="L19" s="23" t="s">
        <v>62</v>
      </c>
      <c r="M19" s="9">
        <v>0</v>
      </c>
      <c r="N19" s="32">
        <f>SUM(N18-H19)</f>
        <v>2853.14</v>
      </c>
      <c r="O19" s="5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>
        <v>70.010000000000005</v>
      </c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U19" s="9"/>
      <c r="AV19" s="9"/>
      <c r="AW19" s="9"/>
    </row>
    <row r="20" spans="1:49" x14ac:dyDescent="0.3">
      <c r="A20" s="4">
        <v>44677</v>
      </c>
      <c r="B20" s="4"/>
      <c r="E20" s="15" t="s">
        <v>68</v>
      </c>
      <c r="F20" s="15" t="s">
        <v>111</v>
      </c>
      <c r="G20" s="2" t="s">
        <v>112</v>
      </c>
      <c r="H20" s="57">
        <v>155</v>
      </c>
      <c r="I20" s="9"/>
      <c r="J20" s="38">
        <v>13</v>
      </c>
      <c r="K20" s="3" t="s">
        <v>63</v>
      </c>
      <c r="L20" s="6" t="s">
        <v>62</v>
      </c>
      <c r="M20" s="9">
        <v>0</v>
      </c>
      <c r="N20" s="32">
        <f t="shared" ref="N20:N23" si="2">SUM(N19-H20)</f>
        <v>2698.14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>
        <v>155</v>
      </c>
      <c r="AR20" s="9"/>
      <c r="AS20" s="9"/>
      <c r="AU20" s="9"/>
      <c r="AV20" s="9"/>
      <c r="AW20" s="9"/>
    </row>
    <row r="21" spans="1:49" x14ac:dyDescent="0.3">
      <c r="A21" s="4">
        <v>44677</v>
      </c>
      <c r="B21" s="4"/>
      <c r="E21" s="15" t="s">
        <v>68</v>
      </c>
      <c r="F21" s="15" t="s">
        <v>113</v>
      </c>
      <c r="G21" s="2" t="s">
        <v>114</v>
      </c>
      <c r="H21" s="57">
        <v>456</v>
      </c>
      <c r="I21" s="9"/>
      <c r="J21" s="39">
        <v>14</v>
      </c>
      <c r="K21" s="3" t="s">
        <v>63</v>
      </c>
      <c r="L21" s="6" t="s">
        <v>62</v>
      </c>
      <c r="M21" s="9">
        <v>0</v>
      </c>
      <c r="N21" s="32">
        <f t="shared" si="2"/>
        <v>2242.14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>
        <v>456</v>
      </c>
      <c r="AL21" s="9"/>
      <c r="AM21" s="9"/>
      <c r="AN21" s="9"/>
      <c r="AO21" s="9"/>
      <c r="AP21" s="9"/>
      <c r="AQ21" s="9"/>
      <c r="AR21" s="9"/>
      <c r="AS21" s="9"/>
      <c r="AU21" s="9"/>
      <c r="AV21" s="9"/>
      <c r="AW21" s="9"/>
    </row>
    <row r="22" spans="1:49" x14ac:dyDescent="0.3">
      <c r="A22" s="4">
        <v>44679</v>
      </c>
      <c r="B22" s="4"/>
      <c r="E22" s="15" t="s">
        <v>68</v>
      </c>
      <c r="F22" s="15" t="s">
        <v>111</v>
      </c>
      <c r="G22" s="2" t="s">
        <v>115</v>
      </c>
      <c r="H22" s="57">
        <v>760.12</v>
      </c>
      <c r="I22" s="9"/>
      <c r="J22" s="38">
        <v>15</v>
      </c>
      <c r="K22" s="3" t="s">
        <v>63</v>
      </c>
      <c r="L22" s="6" t="s">
        <v>62</v>
      </c>
      <c r="M22" s="24">
        <v>0</v>
      </c>
      <c r="N22" s="32">
        <f t="shared" si="2"/>
        <v>1482.02</v>
      </c>
      <c r="O22" s="5"/>
      <c r="P22" s="24"/>
      <c r="Q22" s="24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>
        <v>760.12</v>
      </c>
      <c r="AP22" s="9"/>
      <c r="AQ22" s="9"/>
      <c r="AR22" s="9"/>
      <c r="AS22" s="9"/>
      <c r="AU22" s="9"/>
      <c r="AV22" s="9"/>
      <c r="AW22" s="9"/>
    </row>
    <row r="23" spans="1:49" x14ac:dyDescent="0.3">
      <c r="A23" s="4">
        <v>44679</v>
      </c>
      <c r="B23" s="4"/>
      <c r="E23" s="15" t="s">
        <v>68</v>
      </c>
      <c r="F23" s="15" t="s">
        <v>60</v>
      </c>
      <c r="G23" s="2" t="s">
        <v>115</v>
      </c>
      <c r="H23" s="57">
        <v>601.38</v>
      </c>
      <c r="I23" s="9"/>
      <c r="J23" s="39">
        <v>16</v>
      </c>
      <c r="K23" s="3" t="s">
        <v>63</v>
      </c>
      <c r="L23" s="6" t="s">
        <v>62</v>
      </c>
      <c r="M23" s="9">
        <v>0</v>
      </c>
      <c r="N23" s="32">
        <f t="shared" si="2"/>
        <v>880.64</v>
      </c>
      <c r="O23" s="33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>
        <v>601.38</v>
      </c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U23" s="9"/>
      <c r="AV23" s="9"/>
      <c r="AW23" s="9"/>
    </row>
    <row r="24" spans="1:49" x14ac:dyDescent="0.3">
      <c r="A24" s="4">
        <v>44680</v>
      </c>
      <c r="B24" s="4"/>
      <c r="E24" s="15" t="s">
        <v>107</v>
      </c>
      <c r="F24" s="15" t="s">
        <v>104</v>
      </c>
      <c r="G24" s="2" t="s">
        <v>108</v>
      </c>
      <c r="H24" s="57"/>
      <c r="I24" s="9">
        <v>2000</v>
      </c>
      <c r="J24" s="39" t="s">
        <v>62</v>
      </c>
      <c r="K24" s="3" t="s">
        <v>62</v>
      </c>
      <c r="L24" s="6" t="s">
        <v>62</v>
      </c>
      <c r="M24" s="9">
        <v>0</v>
      </c>
      <c r="N24" s="32">
        <f>SUM(N23+I24)</f>
        <v>2880.64</v>
      </c>
      <c r="O24" s="33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U24" s="9"/>
      <c r="AV24" s="9"/>
      <c r="AW24" s="9"/>
    </row>
    <row r="25" spans="1:49" x14ac:dyDescent="0.3">
      <c r="A25" s="4">
        <v>44680</v>
      </c>
      <c r="B25" s="4"/>
      <c r="E25" s="15" t="s">
        <v>107</v>
      </c>
      <c r="F25" s="15" t="s">
        <v>104</v>
      </c>
      <c r="G25" s="2" t="s">
        <v>108</v>
      </c>
      <c r="H25" s="57"/>
      <c r="I25" s="9">
        <v>1500</v>
      </c>
      <c r="J25" s="39" t="s">
        <v>62</v>
      </c>
      <c r="K25" s="3" t="s">
        <v>63</v>
      </c>
      <c r="L25" s="6" t="s">
        <v>62</v>
      </c>
      <c r="M25" s="9">
        <v>0</v>
      </c>
      <c r="N25" s="40">
        <f>SUM(N24+I25)</f>
        <v>4380.6399999999994</v>
      </c>
      <c r="O25" s="43" t="s">
        <v>130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U25" s="9"/>
      <c r="AV25" s="9"/>
      <c r="AW25" s="9"/>
    </row>
    <row r="26" spans="1:49" x14ac:dyDescent="0.3">
      <c r="A26" s="4">
        <v>44684</v>
      </c>
      <c r="B26" s="4"/>
      <c r="C26" s="6" t="s">
        <v>190</v>
      </c>
      <c r="E26" s="15" t="s">
        <v>71</v>
      </c>
      <c r="F26" s="15" t="s">
        <v>72</v>
      </c>
      <c r="G26" s="2" t="s">
        <v>73</v>
      </c>
      <c r="H26" s="57">
        <v>7.49</v>
      </c>
      <c r="J26" s="39">
        <v>17</v>
      </c>
      <c r="K26" s="3" t="s">
        <v>79</v>
      </c>
      <c r="L26" s="6" t="s">
        <v>117</v>
      </c>
      <c r="M26" s="9">
        <v>0.8</v>
      </c>
      <c r="N26" s="32">
        <f>SUM(N25-H26)</f>
        <v>4373.1499999999996</v>
      </c>
      <c r="O26" s="33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>
        <v>6.69</v>
      </c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U26" s="9"/>
      <c r="AV26" s="9"/>
      <c r="AW26" s="9"/>
    </row>
    <row r="27" spans="1:49" x14ac:dyDescent="0.3">
      <c r="A27" s="4">
        <v>44684</v>
      </c>
      <c r="B27" s="4"/>
      <c r="C27" s="6" t="s">
        <v>190</v>
      </c>
      <c r="E27" s="15" t="s">
        <v>59</v>
      </c>
      <c r="F27" s="15" t="s">
        <v>60</v>
      </c>
      <c r="G27" s="2" t="s">
        <v>61</v>
      </c>
      <c r="H27" s="57">
        <v>10</v>
      </c>
      <c r="J27" s="39" t="s">
        <v>62</v>
      </c>
      <c r="K27" s="3" t="s">
        <v>63</v>
      </c>
      <c r="L27" s="6" t="s">
        <v>62</v>
      </c>
      <c r="M27" s="9">
        <v>0</v>
      </c>
      <c r="N27" s="32">
        <f>SUM(N26-H27)</f>
        <v>4363.1499999999996</v>
      </c>
      <c r="O27" s="33"/>
      <c r="P27" s="9"/>
      <c r="Q27" s="9">
        <v>10</v>
      </c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U27" s="9"/>
      <c r="AV27" s="9"/>
      <c r="AW27" s="9"/>
    </row>
    <row r="28" spans="1:49" x14ac:dyDescent="0.3">
      <c r="A28" s="4">
        <v>44684</v>
      </c>
      <c r="B28" s="4"/>
      <c r="C28" s="6" t="s">
        <v>190</v>
      </c>
      <c r="E28" s="15" t="s">
        <v>76</v>
      </c>
      <c r="F28" s="15" t="s">
        <v>89</v>
      </c>
      <c r="G28" s="2" t="s">
        <v>118</v>
      </c>
      <c r="H28" s="57">
        <v>202.96</v>
      </c>
      <c r="I28" s="9"/>
      <c r="J28" s="39">
        <v>18</v>
      </c>
      <c r="K28" s="3" t="s">
        <v>79</v>
      </c>
      <c r="L28" s="6" t="s">
        <v>140</v>
      </c>
      <c r="M28" s="9">
        <v>29.5</v>
      </c>
      <c r="N28" s="32">
        <f t="shared" ref="N28:N34" si="3">SUM(N27-H28)</f>
        <v>4160.1899999999996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U28" s="9">
        <v>173.46</v>
      </c>
      <c r="AV28" s="9"/>
      <c r="AW28" s="9"/>
    </row>
    <row r="29" spans="1:49" x14ac:dyDescent="0.3">
      <c r="A29" s="4">
        <v>44685</v>
      </c>
      <c r="B29" s="4"/>
      <c r="C29" s="6" t="s">
        <v>190</v>
      </c>
      <c r="E29" s="15" t="s">
        <v>68</v>
      </c>
      <c r="F29" s="15" t="s">
        <v>119</v>
      </c>
      <c r="G29" s="2" t="s">
        <v>120</v>
      </c>
      <c r="H29" s="57">
        <v>93.54</v>
      </c>
      <c r="I29" s="9"/>
      <c r="J29" s="39">
        <v>19</v>
      </c>
      <c r="K29" s="3" t="s">
        <v>79</v>
      </c>
      <c r="L29" s="6" t="s">
        <v>128</v>
      </c>
      <c r="M29" s="9">
        <v>15.59</v>
      </c>
      <c r="N29" s="32">
        <f t="shared" si="3"/>
        <v>4066.6499999999996</v>
      </c>
      <c r="P29" s="9">
        <v>77.95</v>
      </c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U29" s="9"/>
      <c r="AV29" s="9"/>
      <c r="AW29" s="9"/>
    </row>
    <row r="30" spans="1:49" x14ac:dyDescent="0.3">
      <c r="A30" s="4">
        <v>44685</v>
      </c>
      <c r="B30" s="4"/>
      <c r="C30" s="6" t="s">
        <v>190</v>
      </c>
      <c r="E30" s="15" t="s">
        <v>68</v>
      </c>
      <c r="F30" s="15" t="s">
        <v>119</v>
      </c>
      <c r="G30" s="2" t="s">
        <v>121</v>
      </c>
      <c r="H30" s="57">
        <v>900</v>
      </c>
      <c r="I30" s="9"/>
      <c r="J30" s="39">
        <v>20</v>
      </c>
      <c r="K30" s="3" t="s">
        <v>79</v>
      </c>
      <c r="L30" s="6" t="s">
        <v>128</v>
      </c>
      <c r="M30" s="9">
        <v>150</v>
      </c>
      <c r="N30" s="32">
        <f t="shared" si="3"/>
        <v>3166.6499999999996</v>
      </c>
      <c r="P30" s="9">
        <v>750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U30" s="9"/>
      <c r="AV30" s="9"/>
      <c r="AW30" s="9"/>
    </row>
    <row r="31" spans="1:49" x14ac:dyDescent="0.3">
      <c r="A31" s="4">
        <v>44685</v>
      </c>
      <c r="B31" s="4"/>
      <c r="C31" s="6" t="s">
        <v>190</v>
      </c>
      <c r="E31" s="15" t="s">
        <v>68</v>
      </c>
      <c r="F31" s="15" t="s">
        <v>86</v>
      </c>
      <c r="G31" s="2" t="s">
        <v>122</v>
      </c>
      <c r="H31" s="57">
        <v>653.98</v>
      </c>
      <c r="I31" s="9"/>
      <c r="J31" s="39">
        <v>21</v>
      </c>
      <c r="K31" s="3" t="s">
        <v>79</v>
      </c>
      <c r="L31" s="6" t="s">
        <v>129</v>
      </c>
      <c r="M31" s="9">
        <v>109</v>
      </c>
      <c r="N31" s="32">
        <f t="shared" si="3"/>
        <v>2512.6699999999996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>
        <v>544.98</v>
      </c>
      <c r="AN31" s="9"/>
      <c r="AO31" s="9"/>
      <c r="AP31" s="9"/>
      <c r="AQ31" s="9"/>
      <c r="AR31" s="9"/>
      <c r="AS31" s="9"/>
      <c r="AU31" s="9"/>
      <c r="AV31" s="9"/>
      <c r="AW31" s="9"/>
    </row>
    <row r="32" spans="1:49" x14ac:dyDescent="0.3">
      <c r="A32" s="4">
        <v>44685</v>
      </c>
      <c r="B32" s="4"/>
      <c r="C32" s="6" t="s">
        <v>190</v>
      </c>
      <c r="E32" s="15" t="s">
        <v>68</v>
      </c>
      <c r="F32" s="15" t="s">
        <v>123</v>
      </c>
      <c r="G32" s="2" t="s">
        <v>124</v>
      </c>
      <c r="H32" s="57">
        <v>758.39</v>
      </c>
      <c r="I32" s="9"/>
      <c r="J32" s="39">
        <v>22</v>
      </c>
      <c r="K32" s="3" t="s">
        <v>79</v>
      </c>
      <c r="L32" s="6" t="s">
        <v>129</v>
      </c>
      <c r="M32" s="9">
        <v>36.11</v>
      </c>
      <c r="N32" s="32">
        <f t="shared" si="3"/>
        <v>1754.2799999999997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>
        <v>722.28</v>
      </c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U32" s="9"/>
      <c r="AV32" s="9"/>
      <c r="AW32" s="9"/>
    </row>
    <row r="33" spans="1:49" x14ac:dyDescent="0.3">
      <c r="A33" s="4">
        <v>44686</v>
      </c>
      <c r="B33" s="4"/>
      <c r="C33" s="6" t="s">
        <v>190</v>
      </c>
      <c r="E33" s="15" t="s">
        <v>71</v>
      </c>
      <c r="F33" s="15" t="s">
        <v>74</v>
      </c>
      <c r="G33" s="2" t="s">
        <v>75</v>
      </c>
      <c r="H33" s="57">
        <v>6</v>
      </c>
      <c r="I33" s="9"/>
      <c r="J33" s="39" t="s">
        <v>62</v>
      </c>
      <c r="K33" s="3" t="s">
        <v>63</v>
      </c>
      <c r="L33" s="6" t="s">
        <v>62</v>
      </c>
      <c r="M33" s="9">
        <v>0</v>
      </c>
      <c r="N33" s="32">
        <f t="shared" si="3"/>
        <v>1748.2799999999997</v>
      </c>
      <c r="P33" s="9">
        <v>6</v>
      </c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U33" s="9"/>
      <c r="AV33" s="9"/>
      <c r="AW33" s="9"/>
    </row>
    <row r="34" spans="1:49" x14ac:dyDescent="0.3">
      <c r="A34" s="4">
        <v>44686</v>
      </c>
      <c r="B34" s="4"/>
      <c r="C34" s="6" t="s">
        <v>190</v>
      </c>
      <c r="E34" s="15" t="s">
        <v>76</v>
      </c>
      <c r="F34" s="15" t="s">
        <v>125</v>
      </c>
      <c r="G34" s="2" t="s">
        <v>78</v>
      </c>
      <c r="H34" s="57">
        <v>10.93</v>
      </c>
      <c r="I34" s="9"/>
      <c r="J34" s="39">
        <v>23</v>
      </c>
      <c r="K34" s="3" t="s">
        <v>63</v>
      </c>
      <c r="L34" s="6" t="s">
        <v>62</v>
      </c>
      <c r="M34" s="9">
        <v>0</v>
      </c>
      <c r="N34" s="32">
        <f t="shared" si="3"/>
        <v>1737.3499999999997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>
        <v>10.93</v>
      </c>
      <c r="AU34" s="9"/>
      <c r="AV34" s="9"/>
      <c r="AW34" s="9"/>
    </row>
    <row r="35" spans="1:49" x14ac:dyDescent="0.3">
      <c r="A35" s="4">
        <v>44687</v>
      </c>
      <c r="B35" s="4"/>
      <c r="C35" s="6" t="s">
        <v>190</v>
      </c>
      <c r="E35" s="15" t="s">
        <v>132</v>
      </c>
      <c r="F35" s="15" t="s">
        <v>133</v>
      </c>
      <c r="G35" s="2" t="s">
        <v>134</v>
      </c>
      <c r="H35" s="57"/>
      <c r="I35" s="9">
        <v>184</v>
      </c>
      <c r="J35" s="39" t="s">
        <v>62</v>
      </c>
      <c r="K35" s="3" t="s">
        <v>62</v>
      </c>
      <c r="L35" s="6" t="s">
        <v>62</v>
      </c>
      <c r="M35" s="9">
        <v>0</v>
      </c>
      <c r="N35" s="32">
        <f>SUM(N34+I35)</f>
        <v>1921.3499999999997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U35" s="9"/>
      <c r="AV35" s="9"/>
      <c r="AW35" s="9"/>
    </row>
    <row r="36" spans="1:49" x14ac:dyDescent="0.3">
      <c r="A36" s="4">
        <v>44687</v>
      </c>
      <c r="B36" s="4"/>
      <c r="C36" s="6" t="s">
        <v>190</v>
      </c>
      <c r="E36" s="15" t="s">
        <v>107</v>
      </c>
      <c r="F36" s="15" t="s">
        <v>20</v>
      </c>
      <c r="G36" s="2" t="s">
        <v>126</v>
      </c>
      <c r="H36" s="57"/>
      <c r="I36" s="9">
        <v>750.22</v>
      </c>
      <c r="J36" s="39" t="s">
        <v>62</v>
      </c>
      <c r="K36" s="3" t="s">
        <v>62</v>
      </c>
      <c r="L36" s="6" t="s">
        <v>62</v>
      </c>
      <c r="M36" s="9">
        <v>0</v>
      </c>
      <c r="N36" s="32">
        <f>SUM(N35+I36)</f>
        <v>2671.5699999999997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</row>
    <row r="37" spans="1:49" x14ac:dyDescent="0.3">
      <c r="A37" s="4">
        <v>44690</v>
      </c>
      <c r="B37" s="25"/>
      <c r="C37" s="6" t="s">
        <v>190</v>
      </c>
      <c r="E37" s="15" t="s">
        <v>135</v>
      </c>
      <c r="F37" s="15" t="s">
        <v>133</v>
      </c>
      <c r="G37" s="2" t="s">
        <v>134</v>
      </c>
      <c r="H37" s="57"/>
      <c r="I37" s="9">
        <v>100</v>
      </c>
      <c r="J37" s="39" t="s">
        <v>62</v>
      </c>
      <c r="K37" s="3" t="s">
        <v>62</v>
      </c>
      <c r="L37" s="6" t="s">
        <v>62</v>
      </c>
      <c r="M37" s="9">
        <v>0</v>
      </c>
      <c r="N37" s="32">
        <f>SUM(N36+I37)</f>
        <v>2771.5699999999997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1:49" x14ac:dyDescent="0.3">
      <c r="A38" s="4">
        <v>44690</v>
      </c>
      <c r="B38" s="25">
        <v>44687</v>
      </c>
      <c r="C38" s="6" t="s">
        <v>190</v>
      </c>
      <c r="E38" s="15" t="s">
        <v>76</v>
      </c>
      <c r="F38" s="15" t="s">
        <v>136</v>
      </c>
      <c r="G38" s="2" t="s">
        <v>137</v>
      </c>
      <c r="H38" s="57">
        <v>37.590000000000003</v>
      </c>
      <c r="I38" s="9"/>
      <c r="J38" s="39">
        <v>24</v>
      </c>
      <c r="K38" s="3" t="s">
        <v>79</v>
      </c>
      <c r="L38">
        <v>852361923</v>
      </c>
      <c r="M38" s="9">
        <v>6.27</v>
      </c>
      <c r="N38" s="32">
        <f t="shared" ref="N38:N43" si="4">SUM(N37-H38)</f>
        <v>2733.9799999999996</v>
      </c>
      <c r="P38" s="9"/>
      <c r="Q38" s="9"/>
      <c r="R38" s="9"/>
      <c r="S38" s="9"/>
      <c r="T38" s="9"/>
      <c r="U38" s="9"/>
      <c r="V38" s="9"/>
      <c r="W38" s="9"/>
      <c r="X38" s="9">
        <v>31.32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</row>
    <row r="39" spans="1:49" x14ac:dyDescent="0.3">
      <c r="A39" s="4">
        <v>44691</v>
      </c>
      <c r="B39" s="25">
        <v>44690</v>
      </c>
      <c r="C39" s="6" t="s">
        <v>189</v>
      </c>
      <c r="E39" s="15" t="s">
        <v>76</v>
      </c>
      <c r="F39" s="15" t="s">
        <v>138</v>
      </c>
      <c r="G39" s="2" t="s">
        <v>139</v>
      </c>
      <c r="H39" s="57">
        <v>32.6</v>
      </c>
      <c r="I39" s="9"/>
      <c r="J39" s="39">
        <v>25</v>
      </c>
      <c r="K39" s="3" t="s">
        <v>79</v>
      </c>
      <c r="L39">
        <v>347437341</v>
      </c>
      <c r="M39" s="9">
        <v>5.43</v>
      </c>
      <c r="N39" s="32">
        <f t="shared" si="4"/>
        <v>2701.3799999999997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>
        <v>27.17</v>
      </c>
      <c r="AQ39" s="9"/>
      <c r="AR39" s="9"/>
      <c r="AS39" s="9"/>
      <c r="AT39" s="9"/>
      <c r="AU39" s="9"/>
      <c r="AV39" s="9"/>
      <c r="AW39" s="9"/>
    </row>
    <row r="40" spans="1:49" x14ac:dyDescent="0.3">
      <c r="A40" s="4">
        <v>44692</v>
      </c>
      <c r="B40" s="25"/>
      <c r="C40" s="6" t="s">
        <v>189</v>
      </c>
      <c r="E40" s="15" t="s">
        <v>71</v>
      </c>
      <c r="F40" s="15" t="s">
        <v>109</v>
      </c>
      <c r="G40" s="2" t="s">
        <v>110</v>
      </c>
      <c r="H40" s="57">
        <v>70.819999999999993</v>
      </c>
      <c r="I40" s="9"/>
      <c r="J40" s="39">
        <v>26</v>
      </c>
      <c r="K40" s="3" t="s">
        <v>63</v>
      </c>
      <c r="L40" s="6" t="s">
        <v>62</v>
      </c>
      <c r="M40" s="9">
        <v>0</v>
      </c>
      <c r="N40" s="32">
        <f t="shared" si="4"/>
        <v>2630.5599999999995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>
        <v>70.819999999999993</v>
      </c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</row>
    <row r="41" spans="1:49" x14ac:dyDescent="0.3">
      <c r="A41" s="4">
        <v>44698</v>
      </c>
      <c r="B41" s="25"/>
      <c r="C41" s="6" t="s">
        <v>189</v>
      </c>
      <c r="E41" s="15" t="s">
        <v>76</v>
      </c>
      <c r="F41" s="15" t="s">
        <v>93</v>
      </c>
      <c r="G41" s="2" t="s">
        <v>143</v>
      </c>
      <c r="H41" s="57">
        <v>39</v>
      </c>
      <c r="I41" s="9"/>
      <c r="J41" s="39">
        <v>27</v>
      </c>
      <c r="K41" s="3" t="s">
        <v>63</v>
      </c>
      <c r="L41" s="23" t="s">
        <v>62</v>
      </c>
      <c r="M41" s="9">
        <v>0</v>
      </c>
      <c r="N41" s="32">
        <f t="shared" si="4"/>
        <v>2591.5599999999995</v>
      </c>
      <c r="O41" s="5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>
        <v>39</v>
      </c>
      <c r="AS41" s="9"/>
      <c r="AT41" s="9"/>
      <c r="AU41" s="9"/>
      <c r="AV41" s="9"/>
      <c r="AW41" s="9"/>
    </row>
    <row r="42" spans="1:49" x14ac:dyDescent="0.3">
      <c r="A42" s="4">
        <v>44699</v>
      </c>
      <c r="B42" s="25">
        <v>44712</v>
      </c>
      <c r="C42" s="6" t="s">
        <v>189</v>
      </c>
      <c r="E42" s="15" t="s">
        <v>76</v>
      </c>
      <c r="F42" s="15" t="s">
        <v>141</v>
      </c>
      <c r="G42" s="2" t="s">
        <v>144</v>
      </c>
      <c r="H42" s="57">
        <v>180</v>
      </c>
      <c r="I42" s="9"/>
      <c r="J42" s="39">
        <v>28</v>
      </c>
      <c r="K42" s="3" t="s">
        <v>79</v>
      </c>
      <c r="L42">
        <v>845221541</v>
      </c>
      <c r="M42" s="9">
        <v>30</v>
      </c>
      <c r="N42" s="32">
        <f t="shared" si="4"/>
        <v>2411.5599999999995</v>
      </c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>
        <v>150</v>
      </c>
      <c r="AS42" s="9"/>
      <c r="AT42" s="9"/>
      <c r="AU42" s="9"/>
      <c r="AV42" s="9"/>
      <c r="AW42" s="9"/>
    </row>
    <row r="43" spans="1:49" x14ac:dyDescent="0.3">
      <c r="A43" s="4">
        <v>44700</v>
      </c>
      <c r="B43" s="25"/>
      <c r="C43" s="6" t="s">
        <v>189</v>
      </c>
      <c r="E43" s="15" t="s">
        <v>68</v>
      </c>
      <c r="F43" s="15" t="s">
        <v>86</v>
      </c>
      <c r="G43" s="2" t="s">
        <v>145</v>
      </c>
      <c r="H43" s="57">
        <v>2.48</v>
      </c>
      <c r="I43" s="9"/>
      <c r="J43" s="39">
        <v>29</v>
      </c>
      <c r="K43" s="3" t="s">
        <v>79</v>
      </c>
      <c r="L43">
        <v>559097889</v>
      </c>
      <c r="M43" s="9">
        <v>0.12</v>
      </c>
      <c r="N43" s="32">
        <f t="shared" si="4"/>
        <v>2409.0799999999995</v>
      </c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>
        <v>2.36</v>
      </c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1:49" x14ac:dyDescent="0.3">
      <c r="A44" s="4">
        <v>44701</v>
      </c>
      <c r="B44" s="25"/>
      <c r="C44" s="6" t="s">
        <v>189</v>
      </c>
      <c r="E44" s="15" t="s">
        <v>107</v>
      </c>
      <c r="F44" s="15" t="s">
        <v>104</v>
      </c>
      <c r="G44" s="2" t="s">
        <v>146</v>
      </c>
      <c r="H44" s="57"/>
      <c r="I44" s="9">
        <v>2000</v>
      </c>
      <c r="J44" s="39" t="s">
        <v>62</v>
      </c>
      <c r="K44" s="3" t="s">
        <v>62</v>
      </c>
      <c r="L44" t="s">
        <v>62</v>
      </c>
      <c r="M44" s="9">
        <v>0</v>
      </c>
      <c r="N44" s="32">
        <f>SUM(N43+I44)</f>
        <v>4409.08</v>
      </c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</row>
    <row r="45" spans="1:49" x14ac:dyDescent="0.3">
      <c r="A45" s="4">
        <v>44701</v>
      </c>
      <c r="B45" s="25"/>
      <c r="C45" s="6" t="s">
        <v>189</v>
      </c>
      <c r="E45" s="15" t="s">
        <v>107</v>
      </c>
      <c r="F45" s="15" t="s">
        <v>142</v>
      </c>
      <c r="G45" s="2" t="s">
        <v>147</v>
      </c>
      <c r="H45" s="57">
        <v>7.74</v>
      </c>
      <c r="I45" s="9"/>
      <c r="J45" s="39">
        <v>30</v>
      </c>
      <c r="K45" s="3" t="s">
        <v>79</v>
      </c>
      <c r="L45">
        <v>977552273</v>
      </c>
      <c r="M45" s="9">
        <v>1.29</v>
      </c>
      <c r="N45" s="32">
        <f>SUM(N44-H45)</f>
        <v>4401.34</v>
      </c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>
        <v>6.45</v>
      </c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</row>
    <row r="46" spans="1:49" x14ac:dyDescent="0.3">
      <c r="A46" s="4">
        <v>44703</v>
      </c>
      <c r="B46" s="25"/>
      <c r="C46" s="6" t="s">
        <v>189</v>
      </c>
      <c r="E46" s="15" t="s">
        <v>103</v>
      </c>
      <c r="F46" s="15" t="s">
        <v>104</v>
      </c>
      <c r="G46" s="2" t="s">
        <v>149</v>
      </c>
      <c r="H46" s="57">
        <v>9</v>
      </c>
      <c r="I46" s="9"/>
      <c r="J46" s="39">
        <v>31</v>
      </c>
      <c r="K46" s="3" t="s">
        <v>63</v>
      </c>
      <c r="L46" t="s">
        <v>62</v>
      </c>
      <c r="M46" s="9">
        <v>0</v>
      </c>
      <c r="N46" s="32">
        <f t="shared" ref="N46:N58" si="5">SUM(N45-H46)</f>
        <v>4392.34</v>
      </c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>
        <v>9</v>
      </c>
      <c r="AW46" s="9"/>
    </row>
    <row r="47" spans="1:49" x14ac:dyDescent="0.3">
      <c r="A47" s="4">
        <v>44704</v>
      </c>
      <c r="B47" s="25">
        <v>44690</v>
      </c>
      <c r="C47" s="6" t="s">
        <v>189</v>
      </c>
      <c r="E47" s="15" t="s">
        <v>71</v>
      </c>
      <c r="F47" s="15" t="s">
        <v>148</v>
      </c>
      <c r="G47" s="2" t="s">
        <v>151</v>
      </c>
      <c r="H47" s="57">
        <v>312.97000000000003</v>
      </c>
      <c r="I47" s="9"/>
      <c r="J47" s="39">
        <v>32</v>
      </c>
      <c r="K47" s="3" t="s">
        <v>79</v>
      </c>
      <c r="L47">
        <v>684966762</v>
      </c>
      <c r="M47" s="9">
        <v>14.9</v>
      </c>
      <c r="N47" s="32">
        <f t="shared" si="5"/>
        <v>4079.37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>
        <v>298.07</v>
      </c>
      <c r="AN47" s="9"/>
      <c r="AO47" s="9"/>
      <c r="AP47" s="9"/>
      <c r="AQ47" s="9"/>
      <c r="AR47" s="9"/>
      <c r="AS47" s="9"/>
      <c r="AT47" s="9"/>
      <c r="AU47" s="9"/>
      <c r="AV47" s="9"/>
      <c r="AW47" s="9"/>
    </row>
    <row r="48" spans="1:49" x14ac:dyDescent="0.3">
      <c r="A48" s="4">
        <v>44704</v>
      </c>
      <c r="B48" s="25">
        <v>44690</v>
      </c>
      <c r="C48" s="6" t="s">
        <v>189</v>
      </c>
      <c r="E48" s="15" t="s">
        <v>71</v>
      </c>
      <c r="F48" s="15" t="s">
        <v>148</v>
      </c>
      <c r="G48" s="2" t="s">
        <v>152</v>
      </c>
      <c r="H48" s="57">
        <v>73.23</v>
      </c>
      <c r="I48" s="9"/>
      <c r="J48" s="39">
        <v>33</v>
      </c>
      <c r="K48" s="3" t="s">
        <v>79</v>
      </c>
      <c r="L48">
        <v>684966762</v>
      </c>
      <c r="M48" s="9">
        <v>3.49</v>
      </c>
      <c r="N48" s="32">
        <f t="shared" si="5"/>
        <v>4006.14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>
        <v>69.739999999999995</v>
      </c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1:49" x14ac:dyDescent="0.3">
      <c r="A49" s="4">
        <v>44705</v>
      </c>
      <c r="B49" s="25">
        <v>44686</v>
      </c>
      <c r="C49" s="6" t="s">
        <v>189</v>
      </c>
      <c r="D49" s="6" t="s">
        <v>178</v>
      </c>
      <c r="E49" s="15" t="s">
        <v>68</v>
      </c>
      <c r="F49" s="15" t="s">
        <v>119</v>
      </c>
      <c r="G49" s="2" t="s">
        <v>120</v>
      </c>
      <c r="H49" s="57">
        <v>103.02</v>
      </c>
      <c r="I49" s="9"/>
      <c r="J49" s="39">
        <v>34</v>
      </c>
      <c r="K49" s="3" t="s">
        <v>79</v>
      </c>
      <c r="L49">
        <v>887750270</v>
      </c>
      <c r="M49" s="9">
        <v>17.170000000000002</v>
      </c>
      <c r="N49" s="32">
        <f t="shared" si="5"/>
        <v>3903.12</v>
      </c>
      <c r="P49" s="9">
        <v>85.85</v>
      </c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1:49" x14ac:dyDescent="0.3">
      <c r="A50" s="4">
        <v>44705</v>
      </c>
      <c r="B50" s="25"/>
      <c r="C50" s="6" t="s">
        <v>189</v>
      </c>
      <c r="D50" s="6" t="s">
        <v>178</v>
      </c>
      <c r="E50" s="15" t="s">
        <v>68</v>
      </c>
      <c r="F50" s="15" t="s">
        <v>111</v>
      </c>
      <c r="G50" s="2" t="s">
        <v>150</v>
      </c>
      <c r="H50" s="57">
        <v>310</v>
      </c>
      <c r="I50" s="9"/>
      <c r="J50" s="39">
        <v>35</v>
      </c>
      <c r="K50" s="3" t="s">
        <v>63</v>
      </c>
      <c r="L50" t="s">
        <v>62</v>
      </c>
      <c r="M50" s="9">
        <v>0</v>
      </c>
      <c r="N50" s="32">
        <f t="shared" si="5"/>
        <v>3593.12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>
        <v>310</v>
      </c>
      <c r="AR50" s="9"/>
      <c r="AS50" s="9"/>
      <c r="AT50" s="9"/>
      <c r="AU50" s="9"/>
      <c r="AV50" s="9"/>
      <c r="AW50" s="9"/>
    </row>
    <row r="51" spans="1:49" x14ac:dyDescent="0.3">
      <c r="A51" s="4">
        <v>44705</v>
      </c>
      <c r="B51" s="25"/>
      <c r="C51" s="6" t="s">
        <v>189</v>
      </c>
      <c r="D51" s="6" t="s">
        <v>179</v>
      </c>
      <c r="E51" s="15" t="s">
        <v>76</v>
      </c>
      <c r="F51" s="15" t="s">
        <v>89</v>
      </c>
      <c r="G51" s="2" t="s">
        <v>181</v>
      </c>
      <c r="H51" s="58">
        <v>28.98</v>
      </c>
      <c r="I51" s="9"/>
      <c r="J51" s="39">
        <v>36</v>
      </c>
      <c r="K51" s="3" t="s">
        <v>63</v>
      </c>
      <c r="L51" t="s">
        <v>62</v>
      </c>
      <c r="M51" s="9">
        <v>0</v>
      </c>
      <c r="N51" s="32">
        <f t="shared" si="5"/>
        <v>3564.14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>
        <v>28.98</v>
      </c>
      <c r="AV51" s="9"/>
      <c r="AW51" s="9"/>
    </row>
    <row r="52" spans="1:49" x14ac:dyDescent="0.3">
      <c r="A52" s="4">
        <v>44705</v>
      </c>
      <c r="B52" s="25"/>
      <c r="C52" s="6" t="s">
        <v>189</v>
      </c>
      <c r="D52" s="6" t="s">
        <v>179</v>
      </c>
      <c r="E52" s="15" t="s">
        <v>76</v>
      </c>
      <c r="F52" s="15" t="s">
        <v>89</v>
      </c>
      <c r="G52" s="2" t="s">
        <v>182</v>
      </c>
      <c r="H52" s="58">
        <v>12.89</v>
      </c>
      <c r="I52" s="9"/>
      <c r="J52" s="39">
        <v>37</v>
      </c>
      <c r="K52" s="3" t="s">
        <v>79</v>
      </c>
      <c r="L52" t="s">
        <v>140</v>
      </c>
      <c r="M52" s="9">
        <v>2.15</v>
      </c>
      <c r="N52" s="32">
        <f t="shared" si="5"/>
        <v>3551.25</v>
      </c>
      <c r="P52" s="9">
        <v>10.74</v>
      </c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</row>
    <row r="53" spans="1:49" x14ac:dyDescent="0.3">
      <c r="A53" s="4">
        <v>44706</v>
      </c>
      <c r="B53" s="25">
        <v>44705</v>
      </c>
      <c r="C53" s="6" t="s">
        <v>189</v>
      </c>
      <c r="D53" s="6" t="s">
        <v>179</v>
      </c>
      <c r="E53" s="15" t="s">
        <v>76</v>
      </c>
      <c r="F53" s="15" t="s">
        <v>160</v>
      </c>
      <c r="G53" s="2" t="s">
        <v>161</v>
      </c>
      <c r="H53" s="57">
        <v>25.94</v>
      </c>
      <c r="I53" s="9"/>
      <c r="J53" s="39">
        <v>38</v>
      </c>
      <c r="K53" s="3" t="s">
        <v>79</v>
      </c>
      <c r="L53">
        <v>250872112</v>
      </c>
      <c r="M53" s="9">
        <v>4.32</v>
      </c>
      <c r="N53" s="32">
        <f t="shared" si="5"/>
        <v>3525.31</v>
      </c>
      <c r="P53" s="9">
        <v>21.62</v>
      </c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</row>
    <row r="54" spans="1:49" x14ac:dyDescent="0.3">
      <c r="A54" s="4">
        <v>44708</v>
      </c>
      <c r="B54" s="25"/>
      <c r="C54" s="6" t="s">
        <v>189</v>
      </c>
      <c r="D54" s="6" t="s">
        <v>178</v>
      </c>
      <c r="E54" s="15" t="s">
        <v>68</v>
      </c>
      <c r="F54" s="15" t="s">
        <v>111</v>
      </c>
      <c r="G54" s="2" t="s">
        <v>162</v>
      </c>
      <c r="H54" s="57">
        <v>769.03</v>
      </c>
      <c r="I54" s="9"/>
      <c r="J54" s="39">
        <v>39</v>
      </c>
      <c r="K54" s="3" t="s">
        <v>63</v>
      </c>
      <c r="L54" t="s">
        <v>62</v>
      </c>
      <c r="M54" s="9">
        <v>0</v>
      </c>
      <c r="N54" s="32">
        <f t="shared" si="5"/>
        <v>2756.2799999999997</v>
      </c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>
        <v>769.03</v>
      </c>
      <c r="AP54" s="9"/>
      <c r="AQ54" s="9"/>
      <c r="AR54" s="9"/>
      <c r="AS54" s="9"/>
      <c r="AT54" s="9"/>
      <c r="AU54" s="9"/>
      <c r="AV54" s="9"/>
      <c r="AW54" s="9"/>
    </row>
    <row r="55" spans="1:49" x14ac:dyDescent="0.3">
      <c r="A55" s="4">
        <v>44708</v>
      </c>
      <c r="B55" s="25"/>
      <c r="C55" s="6" t="s">
        <v>189</v>
      </c>
      <c r="D55" s="6" t="s">
        <v>178</v>
      </c>
      <c r="E55" s="15" t="s">
        <v>68</v>
      </c>
      <c r="F55" s="15" t="s">
        <v>60</v>
      </c>
      <c r="G55" s="2" t="s">
        <v>162</v>
      </c>
      <c r="H55" s="57">
        <v>513.5</v>
      </c>
      <c r="I55" s="9"/>
      <c r="J55" s="39">
        <v>40</v>
      </c>
      <c r="K55" s="3" t="s">
        <v>63</v>
      </c>
      <c r="L55" t="s">
        <v>62</v>
      </c>
      <c r="M55" s="9">
        <v>0</v>
      </c>
      <c r="N55" s="32">
        <f t="shared" si="5"/>
        <v>2242.7799999999997</v>
      </c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>
        <v>513.5</v>
      </c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</row>
    <row r="56" spans="1:49" x14ac:dyDescent="0.3">
      <c r="A56" s="4">
        <v>44708</v>
      </c>
      <c r="B56" s="25">
        <v>44705</v>
      </c>
      <c r="C56" s="6" t="s">
        <v>189</v>
      </c>
      <c r="D56" s="6" t="s">
        <v>179</v>
      </c>
      <c r="E56" s="15" t="s">
        <v>76</v>
      </c>
      <c r="F56" s="15" t="s">
        <v>89</v>
      </c>
      <c r="G56" s="2" t="s">
        <v>165</v>
      </c>
      <c r="H56" s="57">
        <v>42.43</v>
      </c>
      <c r="I56" s="9"/>
      <c r="J56" s="39" t="s">
        <v>166</v>
      </c>
      <c r="K56" s="3" t="s">
        <v>79</v>
      </c>
      <c r="L56" t="s">
        <v>140</v>
      </c>
      <c r="M56" s="9">
        <v>7.08</v>
      </c>
      <c r="N56" s="32">
        <f t="shared" si="5"/>
        <v>2200.35</v>
      </c>
      <c r="P56" s="9">
        <v>14.16</v>
      </c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>
        <v>13.06</v>
      </c>
      <c r="AE56" s="9"/>
      <c r="AF56" s="9"/>
      <c r="AG56" s="9"/>
      <c r="AH56" s="9"/>
      <c r="AI56" s="9"/>
      <c r="AJ56" s="9"/>
      <c r="AK56" s="9"/>
      <c r="AL56" s="9"/>
      <c r="AM56" s="9"/>
      <c r="AN56" s="9">
        <v>8.1300000000000008</v>
      </c>
      <c r="AO56" s="9"/>
      <c r="AP56" s="9"/>
      <c r="AQ56" s="9"/>
      <c r="AR56" s="9"/>
      <c r="AS56" s="9"/>
      <c r="AT56" s="9"/>
      <c r="AU56" s="9"/>
      <c r="AV56" s="9"/>
      <c r="AW56" s="9"/>
    </row>
    <row r="57" spans="1:49" x14ac:dyDescent="0.3">
      <c r="A57" s="4">
        <v>44711</v>
      </c>
      <c r="B57" s="25">
        <v>44708</v>
      </c>
      <c r="C57" s="6" t="s">
        <v>189</v>
      </c>
      <c r="D57" s="6" t="s">
        <v>179</v>
      </c>
      <c r="E57" s="15" t="s">
        <v>76</v>
      </c>
      <c r="F57" s="15" t="s">
        <v>93</v>
      </c>
      <c r="G57" s="48" t="s">
        <v>185</v>
      </c>
      <c r="H57" s="59">
        <v>22</v>
      </c>
      <c r="I57" s="9"/>
      <c r="J57" s="39">
        <v>43</v>
      </c>
      <c r="K57" s="3" t="s">
        <v>79</v>
      </c>
      <c r="L57">
        <v>232555575</v>
      </c>
      <c r="M57" s="9">
        <v>3.67</v>
      </c>
      <c r="N57" s="51">
        <f>SUM(N56-H57)</f>
        <v>2178.35</v>
      </c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>
        <v>18.329999999999998</v>
      </c>
      <c r="AS57" s="9"/>
      <c r="AT57" s="9"/>
      <c r="AU57" s="9"/>
      <c r="AV57" s="9"/>
      <c r="AW57" s="9"/>
    </row>
    <row r="58" spans="1:49" x14ac:dyDescent="0.3">
      <c r="A58" s="4">
        <v>44712</v>
      </c>
      <c r="B58" s="25">
        <v>44704</v>
      </c>
      <c r="C58" s="6" t="s">
        <v>191</v>
      </c>
      <c r="D58" s="6" t="s">
        <v>179</v>
      </c>
      <c r="E58" s="15" t="s">
        <v>68</v>
      </c>
      <c r="F58" s="15" t="s">
        <v>163</v>
      </c>
      <c r="G58" s="2" t="s">
        <v>164</v>
      </c>
      <c r="H58" s="57">
        <v>71.95</v>
      </c>
      <c r="I58" s="9"/>
      <c r="J58" s="39">
        <v>44</v>
      </c>
      <c r="K58" s="3" t="s">
        <v>79</v>
      </c>
      <c r="L58">
        <v>647270038</v>
      </c>
      <c r="M58" s="9">
        <v>11.99</v>
      </c>
      <c r="N58" s="32">
        <f t="shared" si="5"/>
        <v>2106.4</v>
      </c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>
        <v>59.96</v>
      </c>
      <c r="AV58" s="9"/>
      <c r="AW58" s="9"/>
    </row>
    <row r="59" spans="1:49" x14ac:dyDescent="0.3">
      <c r="A59" s="4">
        <v>44712</v>
      </c>
      <c r="B59" s="25"/>
      <c r="C59" s="6" t="s">
        <v>191</v>
      </c>
      <c r="D59" s="6" t="s">
        <v>179</v>
      </c>
      <c r="E59" s="15" t="s">
        <v>132</v>
      </c>
      <c r="F59" s="15" t="s">
        <v>168</v>
      </c>
      <c r="G59" s="2" t="s">
        <v>169</v>
      </c>
      <c r="H59" s="57"/>
      <c r="I59" s="9">
        <v>110</v>
      </c>
      <c r="J59" s="39" t="s">
        <v>62</v>
      </c>
      <c r="K59" s="3" t="s">
        <v>62</v>
      </c>
      <c r="L59" t="s">
        <v>62</v>
      </c>
      <c r="M59" s="9">
        <v>0</v>
      </c>
      <c r="N59" s="32">
        <f>SUM(N58+I59)</f>
        <v>2216.4</v>
      </c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</row>
    <row r="60" spans="1:49" x14ac:dyDescent="0.3">
      <c r="A60" s="4">
        <v>44713</v>
      </c>
      <c r="B60" s="25"/>
      <c r="C60" s="6" t="s">
        <v>191</v>
      </c>
      <c r="D60" s="6" t="s">
        <v>179</v>
      </c>
      <c r="E60" s="15" t="s">
        <v>59</v>
      </c>
      <c r="F60" s="15" t="s">
        <v>60</v>
      </c>
      <c r="G60" s="2" t="s">
        <v>61</v>
      </c>
      <c r="H60" s="57">
        <v>10</v>
      </c>
      <c r="I60" s="9"/>
      <c r="J60" s="39" t="s">
        <v>62</v>
      </c>
      <c r="K60" s="3" t="s">
        <v>62</v>
      </c>
      <c r="L60" t="s">
        <v>62</v>
      </c>
      <c r="M60" s="9">
        <v>0</v>
      </c>
      <c r="N60" s="32">
        <f>SUM(N59-H60)</f>
        <v>2206.4</v>
      </c>
      <c r="P60" s="9"/>
      <c r="Q60" s="9">
        <v>10</v>
      </c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</row>
    <row r="61" spans="1:49" x14ac:dyDescent="0.3">
      <c r="A61" s="4">
        <v>44713</v>
      </c>
      <c r="B61" s="25"/>
      <c r="C61" s="6" t="s">
        <v>191</v>
      </c>
      <c r="D61" s="6" t="s">
        <v>179</v>
      </c>
      <c r="E61" s="15" t="s">
        <v>76</v>
      </c>
      <c r="F61" s="15" t="s">
        <v>170</v>
      </c>
      <c r="G61" s="2" t="s">
        <v>114</v>
      </c>
      <c r="H61" s="57">
        <v>59.99</v>
      </c>
      <c r="I61" s="9"/>
      <c r="J61" s="39">
        <v>45</v>
      </c>
      <c r="K61" s="3" t="s">
        <v>79</v>
      </c>
      <c r="L61">
        <v>639237322</v>
      </c>
      <c r="M61" s="47">
        <v>10</v>
      </c>
      <c r="N61" s="32">
        <f>SUM(N60-H61)</f>
        <v>2146.4100000000003</v>
      </c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>
        <v>49.99</v>
      </c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</row>
    <row r="62" spans="1:49" x14ac:dyDescent="0.3">
      <c r="A62" s="4">
        <v>44713</v>
      </c>
      <c r="B62" s="25"/>
      <c r="C62" s="6" t="s">
        <v>191</v>
      </c>
      <c r="D62" s="6" t="s">
        <v>179</v>
      </c>
      <c r="E62" s="15" t="s">
        <v>76</v>
      </c>
      <c r="F62" s="15" t="s">
        <v>171</v>
      </c>
      <c r="G62" s="2" t="s">
        <v>172</v>
      </c>
      <c r="H62" s="57">
        <v>6</v>
      </c>
      <c r="I62" s="9"/>
      <c r="J62" s="39">
        <v>46</v>
      </c>
      <c r="K62" s="3" t="s">
        <v>63</v>
      </c>
      <c r="L62" t="s">
        <v>62</v>
      </c>
      <c r="M62" s="9">
        <v>0</v>
      </c>
      <c r="N62" s="32">
        <f t="shared" ref="N62:N72" si="6">SUM(N61-H62)</f>
        <v>2140.4100000000003</v>
      </c>
      <c r="P62" s="9">
        <v>6</v>
      </c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</row>
    <row r="63" spans="1:49" x14ac:dyDescent="0.3">
      <c r="A63" s="4">
        <v>44713</v>
      </c>
      <c r="B63" s="25"/>
      <c r="C63" s="6" t="s">
        <v>191</v>
      </c>
      <c r="D63" s="6" t="s">
        <v>179</v>
      </c>
      <c r="E63" s="15" t="s">
        <v>76</v>
      </c>
      <c r="F63" s="15" t="s">
        <v>171</v>
      </c>
      <c r="G63" s="2" t="s">
        <v>173</v>
      </c>
      <c r="H63" s="57">
        <v>6</v>
      </c>
      <c r="I63" s="9"/>
      <c r="J63" s="39">
        <v>47</v>
      </c>
      <c r="K63" s="3" t="s">
        <v>63</v>
      </c>
      <c r="L63" t="s">
        <v>62</v>
      </c>
      <c r="M63" s="9">
        <v>0</v>
      </c>
      <c r="N63" s="32">
        <f t="shared" si="6"/>
        <v>2134.4100000000003</v>
      </c>
      <c r="P63" s="9">
        <v>6</v>
      </c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</row>
    <row r="64" spans="1:49" x14ac:dyDescent="0.3">
      <c r="A64" s="4">
        <v>44713</v>
      </c>
      <c r="B64" s="25">
        <v>44712</v>
      </c>
      <c r="C64" s="6" t="s">
        <v>191</v>
      </c>
      <c r="D64" s="6" t="s">
        <v>179</v>
      </c>
      <c r="E64" s="15" t="s">
        <v>76</v>
      </c>
      <c r="F64" s="15" t="s">
        <v>174</v>
      </c>
      <c r="G64" s="49" t="s">
        <v>118</v>
      </c>
      <c r="H64" s="59">
        <v>8.4700000000000006</v>
      </c>
      <c r="I64" s="9"/>
      <c r="J64" s="39">
        <v>48</v>
      </c>
      <c r="K64" s="3" t="s">
        <v>79</v>
      </c>
      <c r="L64">
        <v>282256258</v>
      </c>
      <c r="M64" s="9">
        <v>1.41</v>
      </c>
      <c r="N64" s="50">
        <f t="shared" si="6"/>
        <v>2125.9400000000005</v>
      </c>
      <c r="O64" s="43" t="s">
        <v>188</v>
      </c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>
        <v>7.06</v>
      </c>
      <c r="AV64" s="9"/>
      <c r="AW64" s="9"/>
    </row>
    <row r="65" spans="1:49" x14ac:dyDescent="0.3">
      <c r="A65" s="4">
        <v>44718</v>
      </c>
      <c r="B65" s="25"/>
      <c r="C65" s="6" t="s">
        <v>228</v>
      </c>
      <c r="D65" s="6" t="s">
        <v>179</v>
      </c>
      <c r="E65" s="15" t="s">
        <v>68</v>
      </c>
      <c r="F65" s="15" t="s">
        <v>175</v>
      </c>
      <c r="G65" s="2" t="s">
        <v>176</v>
      </c>
      <c r="H65" s="57">
        <v>180</v>
      </c>
      <c r="I65" s="9"/>
      <c r="J65" s="39">
        <v>49</v>
      </c>
      <c r="K65" s="3" t="s">
        <v>79</v>
      </c>
      <c r="L65">
        <v>384036494</v>
      </c>
      <c r="M65" s="9">
        <v>30</v>
      </c>
      <c r="N65" s="32">
        <f t="shared" si="6"/>
        <v>1945.9400000000005</v>
      </c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>
        <v>150</v>
      </c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</row>
    <row r="66" spans="1:49" x14ac:dyDescent="0.3">
      <c r="A66" s="4">
        <v>44718</v>
      </c>
      <c r="B66" s="25"/>
      <c r="C66" s="6" t="s">
        <v>228</v>
      </c>
      <c r="D66" s="6" t="s">
        <v>179</v>
      </c>
      <c r="E66" s="15" t="s">
        <v>71</v>
      </c>
      <c r="F66" s="15" t="s">
        <v>21</v>
      </c>
      <c r="G66" s="2" t="s">
        <v>114</v>
      </c>
      <c r="H66" s="57">
        <v>35</v>
      </c>
      <c r="I66" s="9"/>
      <c r="J66" s="39">
        <v>50</v>
      </c>
      <c r="K66" s="3" t="s">
        <v>63</v>
      </c>
      <c r="L66" t="s">
        <v>62</v>
      </c>
      <c r="M66" s="9">
        <v>0</v>
      </c>
      <c r="N66" s="32">
        <f t="shared" si="6"/>
        <v>1910.9400000000005</v>
      </c>
      <c r="P66" s="9"/>
      <c r="Q66" s="9"/>
      <c r="R66" s="9"/>
      <c r="S66" s="9"/>
      <c r="T66" s="9"/>
      <c r="U66" s="9"/>
      <c r="V66" s="9">
        <v>35</v>
      </c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</row>
    <row r="67" spans="1:49" x14ac:dyDescent="0.3">
      <c r="A67" s="4">
        <v>44718</v>
      </c>
      <c r="B67" s="25"/>
      <c r="C67" s="6" t="s">
        <v>228</v>
      </c>
      <c r="D67" s="6" t="s">
        <v>179</v>
      </c>
      <c r="E67" s="15" t="s">
        <v>71</v>
      </c>
      <c r="F67" s="15" t="s">
        <v>148</v>
      </c>
      <c r="G67" s="2" t="s">
        <v>73</v>
      </c>
      <c r="H67" s="57">
        <v>10.08</v>
      </c>
      <c r="I67" s="9"/>
      <c r="J67" s="39">
        <v>51</v>
      </c>
      <c r="K67" s="3" t="s">
        <v>79</v>
      </c>
      <c r="L67">
        <v>684966762</v>
      </c>
      <c r="M67" s="9">
        <v>0.48</v>
      </c>
      <c r="N67" s="32">
        <f t="shared" si="6"/>
        <v>1900.8600000000006</v>
      </c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>
        <v>9.6</v>
      </c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</row>
    <row r="68" spans="1:49" x14ac:dyDescent="0.3">
      <c r="A68" s="4">
        <v>44718</v>
      </c>
      <c r="B68" s="25"/>
      <c r="C68" s="6" t="s">
        <v>228</v>
      </c>
      <c r="D68" s="6" t="s">
        <v>179</v>
      </c>
      <c r="E68" s="15" t="s">
        <v>76</v>
      </c>
      <c r="F68" s="15" t="s">
        <v>125</v>
      </c>
      <c r="G68" s="49" t="s">
        <v>127</v>
      </c>
      <c r="H68" s="59">
        <v>24</v>
      </c>
      <c r="I68" s="9"/>
      <c r="J68" s="39">
        <v>52</v>
      </c>
      <c r="K68" s="3" t="s">
        <v>63</v>
      </c>
      <c r="L68" t="s">
        <v>62</v>
      </c>
      <c r="M68" s="9">
        <v>0</v>
      </c>
      <c r="N68" s="32">
        <f t="shared" si="6"/>
        <v>1876.8600000000006</v>
      </c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>
        <v>24</v>
      </c>
      <c r="AU68" s="9"/>
      <c r="AV68" s="9"/>
      <c r="AW68" s="9"/>
    </row>
    <row r="69" spans="1:49" x14ac:dyDescent="0.3">
      <c r="A69" s="4">
        <v>44718</v>
      </c>
      <c r="B69" s="25"/>
      <c r="C69" s="6" t="s">
        <v>228</v>
      </c>
      <c r="D69" s="6" t="s">
        <v>179</v>
      </c>
      <c r="E69" s="15" t="s">
        <v>76</v>
      </c>
      <c r="F69" s="15" t="s">
        <v>74</v>
      </c>
      <c r="G69" s="2" t="s">
        <v>75</v>
      </c>
      <c r="H69" s="57">
        <v>6</v>
      </c>
      <c r="I69" s="9"/>
      <c r="J69" s="39" t="s">
        <v>62</v>
      </c>
      <c r="K69" s="3" t="s">
        <v>63</v>
      </c>
      <c r="L69" t="s">
        <v>62</v>
      </c>
      <c r="M69" s="9">
        <v>0</v>
      </c>
      <c r="N69" s="32">
        <f t="shared" si="6"/>
        <v>1870.8600000000006</v>
      </c>
      <c r="P69" s="9">
        <v>6</v>
      </c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</row>
    <row r="70" spans="1:49" x14ac:dyDescent="0.3">
      <c r="A70" s="4">
        <v>44721</v>
      </c>
      <c r="B70" s="25"/>
      <c r="C70" s="6" t="s">
        <v>228</v>
      </c>
      <c r="D70" s="6" t="s">
        <v>179</v>
      </c>
      <c r="E70" s="15" t="s">
        <v>68</v>
      </c>
      <c r="F70" s="2" t="s">
        <v>186</v>
      </c>
      <c r="G70" s="2" t="s">
        <v>187</v>
      </c>
      <c r="H70" s="57">
        <v>90</v>
      </c>
      <c r="I70" s="9"/>
      <c r="J70" s="39">
        <v>53</v>
      </c>
      <c r="K70" s="3" t="s">
        <v>79</v>
      </c>
      <c r="L70">
        <v>127270625</v>
      </c>
      <c r="M70" s="9">
        <v>15</v>
      </c>
      <c r="N70" s="32">
        <f t="shared" si="6"/>
        <v>1780.8600000000006</v>
      </c>
      <c r="P70" s="9">
        <v>75</v>
      </c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</row>
    <row r="71" spans="1:49" x14ac:dyDescent="0.3">
      <c r="A71" s="4">
        <v>44722</v>
      </c>
      <c r="B71" s="25">
        <v>44700</v>
      </c>
      <c r="C71" s="6" t="s">
        <v>228</v>
      </c>
      <c r="D71" s="6" t="s">
        <v>179</v>
      </c>
      <c r="E71" s="15" t="s">
        <v>76</v>
      </c>
      <c r="F71" s="2" t="s">
        <v>193</v>
      </c>
      <c r="G71" s="2" t="s">
        <v>192</v>
      </c>
      <c r="H71" s="57">
        <v>471.6</v>
      </c>
      <c r="I71" s="9"/>
      <c r="J71" s="39">
        <v>54</v>
      </c>
      <c r="K71" s="3" t="s">
        <v>79</v>
      </c>
      <c r="L71">
        <v>757996451</v>
      </c>
      <c r="M71" s="9">
        <v>78.599999999999994</v>
      </c>
      <c r="N71" s="32">
        <f t="shared" si="6"/>
        <v>1309.2600000000007</v>
      </c>
      <c r="P71" s="9"/>
      <c r="Q71" s="9"/>
      <c r="R71" s="9"/>
      <c r="S71" s="9"/>
      <c r="T71" s="9"/>
      <c r="U71" s="9"/>
      <c r="V71" s="9"/>
      <c r="W71" s="9"/>
      <c r="X71" s="9">
        <v>393</v>
      </c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</row>
    <row r="72" spans="1:49" x14ac:dyDescent="0.3">
      <c r="A72" s="4">
        <v>44725</v>
      </c>
      <c r="B72" s="25">
        <v>44723</v>
      </c>
      <c r="C72" s="6" t="s">
        <v>228</v>
      </c>
      <c r="D72" s="6" t="s">
        <v>194</v>
      </c>
      <c r="E72" s="15" t="s">
        <v>76</v>
      </c>
      <c r="F72" s="2" t="s">
        <v>195</v>
      </c>
      <c r="G72" s="2" t="s">
        <v>196</v>
      </c>
      <c r="H72" s="57">
        <v>1</v>
      </c>
      <c r="I72" s="9"/>
      <c r="J72" s="39">
        <v>55</v>
      </c>
      <c r="K72" s="3" t="s">
        <v>79</v>
      </c>
      <c r="L72">
        <v>135597879</v>
      </c>
      <c r="M72" s="9">
        <v>0.17</v>
      </c>
      <c r="N72" s="32">
        <f t="shared" si="6"/>
        <v>1308.2600000000007</v>
      </c>
      <c r="P72" s="9">
        <v>0.83</v>
      </c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</row>
    <row r="73" spans="1:49" x14ac:dyDescent="0.3">
      <c r="A73" s="4">
        <v>44729</v>
      </c>
      <c r="B73" s="25"/>
      <c r="C73" s="6" t="s">
        <v>228</v>
      </c>
      <c r="D73" s="6" t="s">
        <v>62</v>
      </c>
      <c r="E73" s="15" t="s">
        <v>107</v>
      </c>
      <c r="F73" s="2" t="s">
        <v>104</v>
      </c>
      <c r="G73" s="2" t="s">
        <v>146</v>
      </c>
      <c r="H73" s="57"/>
      <c r="I73" s="9">
        <v>1000</v>
      </c>
      <c r="J73" s="39" t="s">
        <v>62</v>
      </c>
      <c r="K73" s="3" t="s">
        <v>62</v>
      </c>
      <c r="L73" t="s">
        <v>62</v>
      </c>
      <c r="M73" s="9">
        <v>0</v>
      </c>
      <c r="N73" s="32">
        <f>SUM(N72+I73)</f>
        <v>2308.2600000000007</v>
      </c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</row>
    <row r="74" spans="1:49" x14ac:dyDescent="0.3">
      <c r="A74" s="4">
        <v>44733</v>
      </c>
      <c r="B74" s="25"/>
      <c r="C74" s="6" t="s">
        <v>228</v>
      </c>
      <c r="D74" s="6" t="s">
        <v>179</v>
      </c>
      <c r="E74" s="15" t="s">
        <v>68</v>
      </c>
      <c r="F74" s="2" t="s">
        <v>111</v>
      </c>
      <c r="G74" s="2" t="s">
        <v>200</v>
      </c>
      <c r="H74" s="57">
        <v>310</v>
      </c>
      <c r="I74" s="9"/>
      <c r="J74" s="39">
        <v>56</v>
      </c>
      <c r="K74" s="3" t="s">
        <v>62</v>
      </c>
      <c r="L74" t="s">
        <v>62</v>
      </c>
      <c r="M74" s="9">
        <v>0</v>
      </c>
      <c r="N74" s="32">
        <f>SUM(N73-H74)</f>
        <v>1998.2600000000007</v>
      </c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>
        <v>310</v>
      </c>
      <c r="AR74" s="9"/>
      <c r="AS74" s="9"/>
      <c r="AT74" s="9"/>
      <c r="AU74" s="9"/>
      <c r="AV74" s="9"/>
      <c r="AW74" s="9"/>
    </row>
    <row r="75" spans="1:49" x14ac:dyDescent="0.3">
      <c r="A75" s="4">
        <v>44733</v>
      </c>
      <c r="B75" s="25"/>
      <c r="C75" s="6" t="s">
        <v>228</v>
      </c>
      <c r="D75" s="6" t="s">
        <v>179</v>
      </c>
      <c r="E75" s="15" t="s">
        <v>68</v>
      </c>
      <c r="F75" s="2" t="s">
        <v>113</v>
      </c>
      <c r="G75" s="2" t="s">
        <v>201</v>
      </c>
      <c r="H75" s="57">
        <v>25</v>
      </c>
      <c r="I75" s="9"/>
      <c r="J75" s="39">
        <v>57</v>
      </c>
      <c r="K75" s="3" t="s">
        <v>62</v>
      </c>
      <c r="L75" t="s">
        <v>62</v>
      </c>
      <c r="M75" s="9">
        <v>0</v>
      </c>
      <c r="N75" s="32">
        <f t="shared" ref="N75:N78" si="7">SUM(N74-H75)</f>
        <v>1973.2600000000007</v>
      </c>
      <c r="P75" s="9"/>
      <c r="Q75" s="9"/>
      <c r="R75" s="9"/>
      <c r="S75" s="9"/>
      <c r="T75" s="9"/>
      <c r="U75" s="9"/>
      <c r="V75" s="9"/>
      <c r="W75" s="9"/>
      <c r="X75" s="9"/>
      <c r="Y75" s="9">
        <v>25</v>
      </c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</row>
    <row r="76" spans="1:49" x14ac:dyDescent="0.3">
      <c r="A76" s="4">
        <v>44733</v>
      </c>
      <c r="B76" s="25"/>
      <c r="C76" s="6" t="s">
        <v>229</v>
      </c>
      <c r="D76" s="6" t="s">
        <v>194</v>
      </c>
      <c r="E76" s="15" t="s">
        <v>68</v>
      </c>
      <c r="F76" s="2" t="s">
        <v>197</v>
      </c>
      <c r="G76" s="2" t="s">
        <v>202</v>
      </c>
      <c r="H76" s="57">
        <v>100</v>
      </c>
      <c r="I76" s="9"/>
      <c r="J76" s="39" t="s">
        <v>62</v>
      </c>
      <c r="K76" s="3" t="s">
        <v>62</v>
      </c>
      <c r="L76" t="s">
        <v>62</v>
      </c>
      <c r="M76" s="9">
        <v>0</v>
      </c>
      <c r="N76" s="32">
        <f t="shared" si="7"/>
        <v>1873.2600000000007</v>
      </c>
      <c r="P76" s="9"/>
      <c r="Q76" s="9"/>
      <c r="R76" s="9"/>
      <c r="S76" s="9"/>
      <c r="T76" s="9"/>
      <c r="U76" s="9"/>
      <c r="V76" s="9"/>
      <c r="W76" s="9">
        <v>100</v>
      </c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V76" s="9"/>
      <c r="AW76" s="9"/>
    </row>
    <row r="77" spans="1:49" x14ac:dyDescent="0.3">
      <c r="A77" s="4">
        <v>44733</v>
      </c>
      <c r="B77" s="25">
        <v>44729</v>
      </c>
      <c r="C77" s="6" t="s">
        <v>229</v>
      </c>
      <c r="D77" s="6" t="s">
        <v>194</v>
      </c>
      <c r="E77" s="15" t="s">
        <v>68</v>
      </c>
      <c r="F77" s="2" t="s">
        <v>198</v>
      </c>
      <c r="G77" s="2" t="s">
        <v>207</v>
      </c>
      <c r="H77" s="57">
        <v>70.95</v>
      </c>
      <c r="I77" s="9"/>
      <c r="J77" s="39">
        <v>58</v>
      </c>
      <c r="K77" s="3" t="s">
        <v>79</v>
      </c>
      <c r="L77">
        <v>860422838</v>
      </c>
      <c r="M77" s="9">
        <v>11.82</v>
      </c>
      <c r="N77" s="32">
        <f t="shared" si="7"/>
        <v>1802.3100000000006</v>
      </c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>
        <v>59.13</v>
      </c>
    </row>
    <row r="78" spans="1:49" x14ac:dyDescent="0.3">
      <c r="A78" s="4">
        <v>44733</v>
      </c>
      <c r="B78" s="25">
        <v>44707</v>
      </c>
      <c r="C78" s="6" t="s">
        <v>229</v>
      </c>
      <c r="D78" s="6" t="s">
        <v>179</v>
      </c>
      <c r="E78" s="15" t="s">
        <v>68</v>
      </c>
      <c r="F78" s="2" t="s">
        <v>199</v>
      </c>
      <c r="G78" s="2" t="s">
        <v>209</v>
      </c>
      <c r="H78" s="57">
        <v>132</v>
      </c>
      <c r="I78" s="9"/>
      <c r="J78" s="39">
        <v>59</v>
      </c>
      <c r="K78" s="3" t="s">
        <v>79</v>
      </c>
      <c r="L78">
        <v>259107749</v>
      </c>
      <c r="M78" s="9">
        <v>22</v>
      </c>
      <c r="N78" s="32">
        <f t="shared" si="7"/>
        <v>1670.3100000000006</v>
      </c>
      <c r="P78" s="9">
        <v>110</v>
      </c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</row>
    <row r="79" spans="1:49" x14ac:dyDescent="0.3">
      <c r="A79" s="4">
        <v>44733</v>
      </c>
      <c r="B79" s="25"/>
      <c r="C79" s="6" t="s">
        <v>229</v>
      </c>
      <c r="D79" s="6" t="s">
        <v>62</v>
      </c>
      <c r="E79" s="15" t="s">
        <v>107</v>
      </c>
      <c r="F79" s="2" t="s">
        <v>104</v>
      </c>
      <c r="G79" s="2" t="s">
        <v>146</v>
      </c>
      <c r="H79" s="57"/>
      <c r="I79" s="9">
        <v>2000</v>
      </c>
      <c r="J79" s="39" t="s">
        <v>62</v>
      </c>
      <c r="K79" s="3" t="s">
        <v>62</v>
      </c>
      <c r="L79" t="s">
        <v>62</v>
      </c>
      <c r="M79" s="9">
        <v>0</v>
      </c>
      <c r="N79" s="32">
        <f>SUM(N78+I79)</f>
        <v>3670.3100000000004</v>
      </c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</row>
    <row r="80" spans="1:49" x14ac:dyDescent="0.3">
      <c r="A80" s="4">
        <v>44734</v>
      </c>
      <c r="B80" s="25"/>
      <c r="C80" s="6" t="s">
        <v>229</v>
      </c>
      <c r="D80" s="6" t="s">
        <v>179</v>
      </c>
      <c r="E80" s="15" t="s">
        <v>103</v>
      </c>
      <c r="F80" s="2" t="s">
        <v>104</v>
      </c>
      <c r="G80" s="2" t="s">
        <v>210</v>
      </c>
      <c r="H80" s="57">
        <v>15.91</v>
      </c>
      <c r="I80" s="9"/>
      <c r="J80" s="39">
        <v>60</v>
      </c>
      <c r="K80" s="3" t="s">
        <v>62</v>
      </c>
      <c r="L80" t="s">
        <v>62</v>
      </c>
      <c r="M80" s="9">
        <v>0</v>
      </c>
      <c r="N80" s="32">
        <f>SUM(N79-H80)</f>
        <v>3654.4000000000005</v>
      </c>
      <c r="O80" s="5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>
        <v>15.91</v>
      </c>
      <c r="AW80" s="9"/>
    </row>
    <row r="81" spans="1:49" x14ac:dyDescent="0.3">
      <c r="A81" s="4">
        <v>44734</v>
      </c>
      <c r="B81" s="25"/>
      <c r="C81" s="6" t="s">
        <v>229</v>
      </c>
      <c r="D81" s="6" t="s">
        <v>194</v>
      </c>
      <c r="E81" s="15" t="s">
        <v>76</v>
      </c>
      <c r="F81" s="2" t="s">
        <v>138</v>
      </c>
      <c r="G81" s="2" t="s">
        <v>139</v>
      </c>
      <c r="H81" s="57">
        <v>38.25</v>
      </c>
      <c r="I81" s="9"/>
      <c r="J81" s="39">
        <v>61</v>
      </c>
      <c r="K81" s="3" t="s">
        <v>79</v>
      </c>
      <c r="L81">
        <v>347437341</v>
      </c>
      <c r="M81" s="9">
        <v>6.37</v>
      </c>
      <c r="N81" s="32">
        <f t="shared" ref="N81:N86" si="8">SUM(N80-H81)</f>
        <v>3616.1500000000005</v>
      </c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>
        <v>31.88</v>
      </c>
      <c r="AQ81" s="9"/>
      <c r="AR81" s="9"/>
      <c r="AS81" s="9"/>
      <c r="AT81" s="9"/>
      <c r="AU81" s="9"/>
      <c r="AV81" s="9"/>
      <c r="AW81" s="9"/>
    </row>
    <row r="82" spans="1:49" x14ac:dyDescent="0.3">
      <c r="A82" s="4">
        <v>44735</v>
      </c>
      <c r="B82" s="25"/>
      <c r="C82" s="6" t="s">
        <v>229</v>
      </c>
      <c r="D82" s="6" t="s">
        <v>194</v>
      </c>
      <c r="E82" s="15" t="s">
        <v>68</v>
      </c>
      <c r="F82" s="2" t="s">
        <v>211</v>
      </c>
      <c r="G82" s="2" t="s">
        <v>212</v>
      </c>
      <c r="H82" s="57">
        <v>478.8</v>
      </c>
      <c r="I82" s="9"/>
      <c r="J82" s="39">
        <v>62</v>
      </c>
      <c r="K82" s="3" t="s">
        <v>79</v>
      </c>
      <c r="L82">
        <v>887750270</v>
      </c>
      <c r="M82" s="9">
        <v>79.8</v>
      </c>
      <c r="N82" s="32">
        <f t="shared" si="8"/>
        <v>3137.3500000000004</v>
      </c>
      <c r="P82" s="9">
        <v>399</v>
      </c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</row>
    <row r="83" spans="1:49" x14ac:dyDescent="0.3">
      <c r="A83" s="4">
        <v>44735</v>
      </c>
      <c r="B83" s="25"/>
      <c r="C83" s="6" t="s">
        <v>229</v>
      </c>
      <c r="D83" s="6" t="s">
        <v>194</v>
      </c>
      <c r="E83" s="15" t="s">
        <v>68</v>
      </c>
      <c r="F83" s="2" t="s">
        <v>20</v>
      </c>
      <c r="G83" s="2" t="s">
        <v>213</v>
      </c>
      <c r="H83" s="57">
        <v>606</v>
      </c>
      <c r="I83" s="9"/>
      <c r="J83" s="39">
        <v>63</v>
      </c>
      <c r="K83" s="3" t="s">
        <v>63</v>
      </c>
      <c r="L83" t="s">
        <v>62</v>
      </c>
      <c r="M83" s="9">
        <v>0</v>
      </c>
      <c r="N83" s="32">
        <f t="shared" si="8"/>
        <v>2531.3500000000004</v>
      </c>
      <c r="Q83" s="9"/>
      <c r="R83" s="9"/>
      <c r="S83" s="9"/>
      <c r="T83" s="9"/>
      <c r="U83" s="9">
        <v>606</v>
      </c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</row>
    <row r="84" spans="1:49" x14ac:dyDescent="0.3">
      <c r="A84" s="4">
        <v>44735</v>
      </c>
      <c r="B84" s="25"/>
      <c r="C84" s="6" t="s">
        <v>229</v>
      </c>
      <c r="D84" s="6" t="s">
        <v>179</v>
      </c>
      <c r="E84" s="15" t="s">
        <v>71</v>
      </c>
      <c r="F84" s="2" t="s">
        <v>148</v>
      </c>
      <c r="G84" s="2" t="s">
        <v>214</v>
      </c>
      <c r="H84" s="57">
        <v>246.75</v>
      </c>
      <c r="I84" s="9"/>
      <c r="J84" s="39">
        <v>64</v>
      </c>
      <c r="K84" s="3" t="s">
        <v>79</v>
      </c>
      <c r="L84">
        <v>684966762</v>
      </c>
      <c r="M84" s="9">
        <v>11.75</v>
      </c>
      <c r="N84" s="32">
        <f t="shared" si="8"/>
        <v>2284.6000000000004</v>
      </c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>
        <v>235</v>
      </c>
      <c r="AN84" s="9"/>
      <c r="AO84" s="9"/>
      <c r="AP84" s="9"/>
      <c r="AQ84" s="9"/>
      <c r="AR84" s="9"/>
      <c r="AS84" s="9"/>
      <c r="AT84" s="9"/>
      <c r="AU84" s="9"/>
      <c r="AV84" s="9"/>
      <c r="AW84" s="9"/>
    </row>
    <row r="85" spans="1:49" x14ac:dyDescent="0.3">
      <c r="A85" s="4">
        <v>44735</v>
      </c>
      <c r="B85" s="25"/>
      <c r="C85" s="6" t="s">
        <v>229</v>
      </c>
      <c r="D85" s="6" t="s">
        <v>179</v>
      </c>
      <c r="E85" s="15" t="s">
        <v>71</v>
      </c>
      <c r="F85" s="2" t="s">
        <v>148</v>
      </c>
      <c r="G85" s="2" t="s">
        <v>215</v>
      </c>
      <c r="H85" s="57">
        <v>63.65</v>
      </c>
      <c r="I85" s="9"/>
      <c r="J85" s="39">
        <v>65</v>
      </c>
      <c r="K85" s="3" t="s">
        <v>79</v>
      </c>
      <c r="L85">
        <v>684966762</v>
      </c>
      <c r="M85" s="9">
        <v>6.52</v>
      </c>
      <c r="N85" s="32">
        <f t="shared" si="8"/>
        <v>2220.9500000000003</v>
      </c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>
        <v>57.13</v>
      </c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</row>
    <row r="86" spans="1:49" x14ac:dyDescent="0.3">
      <c r="A86" s="4">
        <v>44736</v>
      </c>
      <c r="B86" s="25"/>
      <c r="C86" s="6" t="s">
        <v>229</v>
      </c>
      <c r="D86" s="6" t="s">
        <v>194</v>
      </c>
      <c r="E86" s="15" t="s">
        <v>71</v>
      </c>
      <c r="F86" s="2" t="s">
        <v>109</v>
      </c>
      <c r="G86" s="2" t="s">
        <v>110</v>
      </c>
      <c r="H86" s="57">
        <v>58.36</v>
      </c>
      <c r="I86" s="9"/>
      <c r="J86" s="39">
        <v>66</v>
      </c>
      <c r="K86" s="3" t="s">
        <v>63</v>
      </c>
      <c r="L86" t="s">
        <v>62</v>
      </c>
      <c r="M86" s="9">
        <v>0</v>
      </c>
      <c r="N86" s="32">
        <f t="shared" si="8"/>
        <v>2162.59</v>
      </c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>
        <v>58.36</v>
      </c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</row>
    <row r="87" spans="1:49" x14ac:dyDescent="0.3">
      <c r="A87" s="4">
        <v>44736</v>
      </c>
      <c r="B87" s="25"/>
      <c r="C87" s="6" t="s">
        <v>229</v>
      </c>
      <c r="D87" s="6" t="s">
        <v>62</v>
      </c>
      <c r="E87" s="15" t="s">
        <v>107</v>
      </c>
      <c r="F87" s="2" t="s">
        <v>104</v>
      </c>
      <c r="G87" s="2" t="s">
        <v>146</v>
      </c>
      <c r="H87" s="57"/>
      <c r="I87" s="9">
        <v>1000</v>
      </c>
      <c r="J87" s="39" t="s">
        <v>62</v>
      </c>
      <c r="K87" s="3" t="s">
        <v>62</v>
      </c>
      <c r="L87" t="s">
        <v>62</v>
      </c>
      <c r="M87" s="9">
        <v>0</v>
      </c>
      <c r="N87" s="32">
        <f>SUM(N86+I87)</f>
        <v>3162.59</v>
      </c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</row>
    <row r="88" spans="1:49" x14ac:dyDescent="0.3">
      <c r="A88" s="4">
        <v>44739</v>
      </c>
      <c r="B88" s="25"/>
      <c r="C88" s="6" t="s">
        <v>229</v>
      </c>
      <c r="D88" s="6" t="s">
        <v>194</v>
      </c>
      <c r="E88" s="15" t="s">
        <v>59</v>
      </c>
      <c r="F88" s="15" t="s">
        <v>217</v>
      </c>
      <c r="G88" s="2" t="s">
        <v>218</v>
      </c>
      <c r="H88" s="57">
        <v>428</v>
      </c>
      <c r="I88" s="9"/>
      <c r="J88" s="39" t="s">
        <v>62</v>
      </c>
      <c r="K88" s="3" t="s">
        <v>62</v>
      </c>
      <c r="L88" t="s">
        <v>62</v>
      </c>
      <c r="M88" s="9">
        <v>0</v>
      </c>
      <c r="N88" s="32">
        <f>SUM(N87-H88)</f>
        <v>2734.59</v>
      </c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>
        <v>428</v>
      </c>
      <c r="AN88" s="9"/>
      <c r="AO88" s="9"/>
      <c r="AP88" s="9"/>
      <c r="AQ88" s="9"/>
      <c r="AR88" s="9"/>
      <c r="AS88" s="9"/>
      <c r="AT88" s="9"/>
      <c r="AU88" s="9"/>
      <c r="AV88" s="9"/>
      <c r="AW88" s="9"/>
    </row>
    <row r="89" spans="1:49" x14ac:dyDescent="0.3">
      <c r="A89" s="4">
        <v>44740</v>
      </c>
      <c r="B89" s="25"/>
      <c r="C89" s="6" t="s">
        <v>229</v>
      </c>
      <c r="D89" s="6" t="s">
        <v>179</v>
      </c>
      <c r="E89" s="15" t="s">
        <v>68</v>
      </c>
      <c r="F89" s="2" t="s">
        <v>111</v>
      </c>
      <c r="G89" s="2" t="s">
        <v>219</v>
      </c>
      <c r="H89" s="57">
        <v>633.58000000000004</v>
      </c>
      <c r="I89" s="9"/>
      <c r="J89" s="39">
        <v>67</v>
      </c>
      <c r="K89" s="3" t="s">
        <v>62</v>
      </c>
      <c r="L89" t="s">
        <v>62</v>
      </c>
      <c r="M89" s="9">
        <v>0</v>
      </c>
      <c r="N89" s="32">
        <f t="shared" ref="N89:N93" si="9">SUM(N88-H89)</f>
        <v>2101.0100000000002</v>
      </c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>
        <v>633.58000000000004</v>
      </c>
      <c r="AP89" s="9"/>
      <c r="AQ89" s="9"/>
      <c r="AR89" s="9"/>
      <c r="AS89" s="9"/>
      <c r="AT89" s="9"/>
      <c r="AU89" s="9"/>
      <c r="AV89" s="9"/>
      <c r="AW89" s="9"/>
    </row>
    <row r="90" spans="1:49" x14ac:dyDescent="0.3">
      <c r="A90" s="4">
        <v>44740</v>
      </c>
      <c r="B90" s="25"/>
      <c r="C90" s="6" t="s">
        <v>229</v>
      </c>
      <c r="D90" s="6" t="s">
        <v>179</v>
      </c>
      <c r="E90" s="15" t="s">
        <v>68</v>
      </c>
      <c r="F90" s="2" t="s">
        <v>60</v>
      </c>
      <c r="G90" s="2" t="s">
        <v>219</v>
      </c>
      <c r="H90" s="57">
        <v>513.70000000000005</v>
      </c>
      <c r="I90" s="9"/>
      <c r="J90" s="39">
        <v>68</v>
      </c>
      <c r="K90" s="3" t="s">
        <v>62</v>
      </c>
      <c r="L90" t="s">
        <v>62</v>
      </c>
      <c r="M90" s="9">
        <v>0</v>
      </c>
      <c r="N90" s="32">
        <f t="shared" si="9"/>
        <v>1587.3100000000002</v>
      </c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>
        <v>513.70000000000005</v>
      </c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</row>
    <row r="91" spans="1:49" x14ac:dyDescent="0.3">
      <c r="A91" s="4">
        <v>44740</v>
      </c>
      <c r="B91" s="25"/>
      <c r="C91" s="6" t="s">
        <v>229</v>
      </c>
      <c r="D91" s="6" t="s">
        <v>194</v>
      </c>
      <c r="E91" s="15" t="s">
        <v>68</v>
      </c>
      <c r="F91" s="2" t="s">
        <v>220</v>
      </c>
      <c r="G91" s="2" t="s">
        <v>221</v>
      </c>
      <c r="H91" s="57">
        <v>4.5</v>
      </c>
      <c r="I91" s="9"/>
      <c r="J91" s="39">
        <v>69</v>
      </c>
      <c r="K91" s="3" t="s">
        <v>62</v>
      </c>
      <c r="L91" t="s">
        <v>62</v>
      </c>
      <c r="M91" s="9">
        <v>0</v>
      </c>
      <c r="N91" s="32">
        <f t="shared" si="9"/>
        <v>1582.8100000000002</v>
      </c>
      <c r="P91" s="9">
        <v>4.5</v>
      </c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</row>
    <row r="92" spans="1:49" x14ac:dyDescent="0.3">
      <c r="A92" s="4">
        <v>44740</v>
      </c>
      <c r="B92" s="25"/>
      <c r="C92" s="6" t="s">
        <v>229</v>
      </c>
      <c r="D92" s="6" t="s">
        <v>194</v>
      </c>
      <c r="E92" s="15" t="s">
        <v>68</v>
      </c>
      <c r="F92" s="2" t="s">
        <v>81</v>
      </c>
      <c r="G92" s="2" t="s">
        <v>223</v>
      </c>
      <c r="H92" s="57">
        <v>760</v>
      </c>
      <c r="I92" s="9"/>
      <c r="J92" s="39" t="s">
        <v>62</v>
      </c>
      <c r="K92" s="3" t="s">
        <v>62</v>
      </c>
      <c r="L92" s="9" t="s">
        <v>62</v>
      </c>
      <c r="M92" s="9">
        <v>0</v>
      </c>
      <c r="N92" s="32">
        <f t="shared" si="9"/>
        <v>822.81000000000017</v>
      </c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>
        <v>760</v>
      </c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</row>
    <row r="93" spans="1:49" x14ac:dyDescent="0.3">
      <c r="A93" s="4">
        <v>44740</v>
      </c>
      <c r="B93" s="25"/>
      <c r="C93" s="6" t="s">
        <v>229</v>
      </c>
      <c r="D93" s="6" t="s">
        <v>194</v>
      </c>
      <c r="E93" s="15" t="s">
        <v>68</v>
      </c>
      <c r="F93" s="2" t="s">
        <v>222</v>
      </c>
      <c r="G93" s="2" t="s">
        <v>224</v>
      </c>
      <c r="H93" s="57">
        <v>36</v>
      </c>
      <c r="I93" s="9"/>
      <c r="J93" s="39">
        <v>70</v>
      </c>
      <c r="K93" s="3" t="s">
        <v>79</v>
      </c>
      <c r="L93">
        <v>891752783</v>
      </c>
      <c r="M93" s="9">
        <v>6</v>
      </c>
      <c r="N93" s="32">
        <f t="shared" si="9"/>
        <v>786.81000000000017</v>
      </c>
      <c r="P93" s="9"/>
      <c r="Q93" s="9"/>
      <c r="R93" s="9"/>
      <c r="S93" s="9"/>
      <c r="T93" s="9"/>
      <c r="U93" s="9"/>
      <c r="V93" s="9"/>
      <c r="W93" s="9"/>
      <c r="X93" s="9"/>
      <c r="Y93" s="9">
        <v>30</v>
      </c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</row>
    <row r="94" spans="1:49" x14ac:dyDescent="0.3">
      <c r="A94" s="4">
        <v>44740</v>
      </c>
      <c r="B94" s="25"/>
      <c r="C94" s="6" t="s">
        <v>230</v>
      </c>
      <c r="D94" s="6" t="s">
        <v>62</v>
      </c>
      <c r="E94" s="15" t="s">
        <v>107</v>
      </c>
      <c r="F94" s="2" t="s">
        <v>104</v>
      </c>
      <c r="G94" s="2" t="s">
        <v>146</v>
      </c>
      <c r="H94" s="57"/>
      <c r="I94" s="9">
        <v>1000</v>
      </c>
      <c r="J94" s="39" t="s">
        <v>62</v>
      </c>
      <c r="K94" s="3" t="s">
        <v>62</v>
      </c>
      <c r="L94" t="s">
        <v>62</v>
      </c>
      <c r="M94" s="9">
        <v>0</v>
      </c>
      <c r="N94" s="32">
        <f>SUM(N93+I94)</f>
        <v>1786.8100000000002</v>
      </c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</row>
    <row r="95" spans="1:49" x14ac:dyDescent="0.3">
      <c r="A95" s="4">
        <v>44743</v>
      </c>
      <c r="B95" s="25"/>
      <c r="C95" s="6" t="s">
        <v>230</v>
      </c>
      <c r="D95" s="6" t="s">
        <v>194</v>
      </c>
      <c r="E95" s="15" t="s">
        <v>71</v>
      </c>
      <c r="F95" s="2" t="s">
        <v>148</v>
      </c>
      <c r="G95" s="2" t="s">
        <v>73</v>
      </c>
      <c r="H95" s="57">
        <v>7.49</v>
      </c>
      <c r="I95" s="9"/>
      <c r="J95" s="39">
        <v>71</v>
      </c>
      <c r="K95" s="3" t="s">
        <v>79</v>
      </c>
      <c r="L95">
        <v>684966762</v>
      </c>
      <c r="M95" s="9">
        <v>0.84</v>
      </c>
      <c r="N95" s="32">
        <f t="shared" ref="N95:N100" si="10">SUM(N94-H95)</f>
        <v>1779.3200000000002</v>
      </c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>
        <v>6.65</v>
      </c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</row>
    <row r="96" spans="1:49" x14ac:dyDescent="0.3">
      <c r="A96" s="4">
        <v>44743</v>
      </c>
      <c r="B96" s="25"/>
      <c r="C96" s="6" t="s">
        <v>230</v>
      </c>
      <c r="D96" s="6" t="s">
        <v>194</v>
      </c>
      <c r="E96" s="15" t="s">
        <v>59</v>
      </c>
      <c r="F96" s="2" t="s">
        <v>60</v>
      </c>
      <c r="G96" s="2" t="s">
        <v>61</v>
      </c>
      <c r="H96" s="57">
        <v>10</v>
      </c>
      <c r="I96" s="9"/>
      <c r="J96" s="39" t="s">
        <v>62</v>
      </c>
      <c r="K96" s="3" t="s">
        <v>63</v>
      </c>
      <c r="L96" t="s">
        <v>62</v>
      </c>
      <c r="M96" s="9">
        <v>0</v>
      </c>
      <c r="N96" s="32">
        <f t="shared" si="10"/>
        <v>1769.3200000000002</v>
      </c>
      <c r="P96" s="9"/>
      <c r="Q96" s="9">
        <v>10</v>
      </c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</row>
    <row r="97" spans="1:49" x14ac:dyDescent="0.3">
      <c r="A97" s="4">
        <v>44746</v>
      </c>
      <c r="B97" s="25"/>
      <c r="C97" s="6" t="s">
        <v>259</v>
      </c>
      <c r="D97" s="6" t="s">
        <v>194</v>
      </c>
      <c r="E97" s="15" t="s">
        <v>76</v>
      </c>
      <c r="F97" s="2" t="s">
        <v>102</v>
      </c>
      <c r="G97" s="2" t="s">
        <v>127</v>
      </c>
      <c r="H97" s="57">
        <v>5.97</v>
      </c>
      <c r="I97" s="9"/>
      <c r="J97" s="39">
        <v>72</v>
      </c>
      <c r="K97" s="3" t="s">
        <v>79</v>
      </c>
      <c r="L97">
        <v>320093700</v>
      </c>
      <c r="M97" s="9">
        <v>1</v>
      </c>
      <c r="N97" s="32">
        <f t="shared" si="10"/>
        <v>1763.3500000000001</v>
      </c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>
        <v>4.97</v>
      </c>
      <c r="AU97" s="9"/>
      <c r="AV97" s="9"/>
      <c r="AW97" s="9"/>
    </row>
    <row r="98" spans="1:49" x14ac:dyDescent="0.3">
      <c r="A98" s="4">
        <v>44747</v>
      </c>
      <c r="B98" s="25"/>
      <c r="C98" s="6" t="s">
        <v>259</v>
      </c>
      <c r="D98" s="6" t="s">
        <v>194</v>
      </c>
      <c r="E98" s="15" t="s">
        <v>76</v>
      </c>
      <c r="F98" s="2" t="s">
        <v>74</v>
      </c>
      <c r="G98" s="2" t="s">
        <v>75</v>
      </c>
      <c r="H98" s="57">
        <v>6</v>
      </c>
      <c r="I98" s="9"/>
      <c r="J98" s="39" t="s">
        <v>62</v>
      </c>
      <c r="K98" s="3" t="s">
        <v>63</v>
      </c>
      <c r="L98" t="s">
        <v>62</v>
      </c>
      <c r="M98" s="9">
        <v>0</v>
      </c>
      <c r="N98" s="32">
        <f t="shared" si="10"/>
        <v>1757.3500000000001</v>
      </c>
      <c r="O98" s="5"/>
      <c r="P98" s="9">
        <v>6</v>
      </c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</row>
    <row r="99" spans="1:49" x14ac:dyDescent="0.3">
      <c r="A99" s="4">
        <v>44748</v>
      </c>
      <c r="B99" s="25">
        <v>44747</v>
      </c>
      <c r="C99" s="6" t="s">
        <v>259</v>
      </c>
      <c r="D99" s="6" t="s">
        <v>194</v>
      </c>
      <c r="E99" s="15" t="s">
        <v>76</v>
      </c>
      <c r="F99" s="2" t="s">
        <v>89</v>
      </c>
      <c r="G99" s="2" t="s">
        <v>226</v>
      </c>
      <c r="H99" s="57">
        <v>10.7</v>
      </c>
      <c r="I99" s="9"/>
      <c r="J99" s="39">
        <v>73</v>
      </c>
      <c r="K99" s="3" t="s">
        <v>79</v>
      </c>
      <c r="L99">
        <v>727255821</v>
      </c>
      <c r="M99" s="9">
        <v>1.78</v>
      </c>
      <c r="N99" s="32">
        <f t="shared" si="10"/>
        <v>1746.65</v>
      </c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>
        <v>8.92</v>
      </c>
      <c r="AN99" s="9"/>
      <c r="AO99" s="9"/>
      <c r="AP99" s="9"/>
      <c r="AQ99" s="9"/>
      <c r="AR99" s="9"/>
      <c r="AS99" s="9"/>
      <c r="AT99" s="9"/>
      <c r="AU99" s="9"/>
      <c r="AV99" s="9"/>
      <c r="AW99" s="9"/>
    </row>
    <row r="100" spans="1:49" x14ac:dyDescent="0.3">
      <c r="A100" s="4">
        <v>44749</v>
      </c>
      <c r="B100" s="25">
        <v>44743</v>
      </c>
      <c r="C100" s="6" t="s">
        <v>259</v>
      </c>
      <c r="D100" s="6" t="s">
        <v>194</v>
      </c>
      <c r="E100" s="15" t="s">
        <v>68</v>
      </c>
      <c r="F100" s="2" t="s">
        <v>225</v>
      </c>
      <c r="G100" s="2" t="s">
        <v>227</v>
      </c>
      <c r="H100" s="57">
        <v>78.12</v>
      </c>
      <c r="I100" s="9"/>
      <c r="J100" s="39">
        <v>74</v>
      </c>
      <c r="K100" s="3" t="s">
        <v>79</v>
      </c>
      <c r="L100">
        <v>326597472</v>
      </c>
      <c r="M100" s="9">
        <v>13.02</v>
      </c>
      <c r="N100" s="32">
        <f t="shared" si="10"/>
        <v>1668.5300000000002</v>
      </c>
      <c r="P100" s="9"/>
      <c r="Q100" s="9"/>
      <c r="R100" s="9"/>
      <c r="S100" s="9"/>
      <c r="T100" s="9">
        <v>65.099999999999994</v>
      </c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</row>
    <row r="101" spans="1:49" x14ac:dyDescent="0.3">
      <c r="A101" s="4">
        <v>44755</v>
      </c>
      <c r="B101" s="25"/>
      <c r="C101" s="6" t="s">
        <v>259</v>
      </c>
      <c r="D101" s="6" t="s">
        <v>194</v>
      </c>
      <c r="E101" s="15" t="s">
        <v>231</v>
      </c>
      <c r="F101" s="2" t="s">
        <v>93</v>
      </c>
      <c r="G101" s="2" t="s">
        <v>234</v>
      </c>
      <c r="H101" s="57">
        <v>56.8</v>
      </c>
      <c r="I101" s="9"/>
      <c r="J101" s="39">
        <v>75</v>
      </c>
      <c r="K101" s="3" t="s">
        <v>63</v>
      </c>
      <c r="L101" t="s">
        <v>62</v>
      </c>
      <c r="M101" s="9">
        <v>0</v>
      </c>
      <c r="N101" s="32">
        <f>SUM(N100-H101)</f>
        <v>1611.7300000000002</v>
      </c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>
        <v>56.8</v>
      </c>
      <c r="AS101" s="9"/>
      <c r="AT101" s="9"/>
      <c r="AU101" s="9"/>
      <c r="AV101" s="9"/>
      <c r="AW101" s="9"/>
    </row>
    <row r="102" spans="1:49" x14ac:dyDescent="0.3">
      <c r="A102" s="4">
        <v>44758</v>
      </c>
      <c r="B102" s="25"/>
      <c r="C102" s="6" t="s">
        <v>259</v>
      </c>
      <c r="D102" s="6" t="s">
        <v>62</v>
      </c>
      <c r="E102" s="15" t="s">
        <v>107</v>
      </c>
      <c r="F102" s="2" t="s">
        <v>104</v>
      </c>
      <c r="G102" s="2" t="s">
        <v>108</v>
      </c>
      <c r="H102" s="57"/>
      <c r="I102" s="9">
        <v>1000</v>
      </c>
      <c r="J102" s="39" t="s">
        <v>62</v>
      </c>
      <c r="K102" s="3" t="s">
        <v>62</v>
      </c>
      <c r="L102" t="s">
        <v>62</v>
      </c>
      <c r="M102" s="9"/>
      <c r="N102" s="32">
        <f>SUM(N101+I102)</f>
        <v>2611.7300000000005</v>
      </c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</row>
    <row r="103" spans="1:49" x14ac:dyDescent="0.3">
      <c r="A103" s="4">
        <v>44760</v>
      </c>
      <c r="B103" s="25">
        <v>44757</v>
      </c>
      <c r="C103" s="6" t="s">
        <v>259</v>
      </c>
      <c r="D103" s="6" t="s">
        <v>232</v>
      </c>
      <c r="E103" s="15" t="s">
        <v>76</v>
      </c>
      <c r="F103" s="2" t="s">
        <v>233</v>
      </c>
      <c r="G103" s="2" t="s">
        <v>235</v>
      </c>
      <c r="H103" s="57">
        <v>42.85</v>
      </c>
      <c r="I103" s="9"/>
      <c r="J103" s="39">
        <v>76</v>
      </c>
      <c r="K103" s="3" t="s">
        <v>79</v>
      </c>
      <c r="L103">
        <v>203855912</v>
      </c>
      <c r="M103" s="9">
        <v>7.14</v>
      </c>
      <c r="N103" s="32">
        <f>SUM(N102-H103)</f>
        <v>2568.8800000000006</v>
      </c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>
        <v>35.71</v>
      </c>
      <c r="AS103" s="9"/>
      <c r="AT103" s="9"/>
      <c r="AU103" s="9"/>
      <c r="AV103" s="9"/>
      <c r="AW103" s="9"/>
    </row>
    <row r="104" spans="1:49" x14ac:dyDescent="0.3">
      <c r="A104" s="4">
        <v>44762</v>
      </c>
      <c r="B104" s="25"/>
      <c r="C104" s="6" t="s">
        <v>259</v>
      </c>
      <c r="D104" s="6" t="s">
        <v>194</v>
      </c>
      <c r="E104" s="15" t="s">
        <v>71</v>
      </c>
      <c r="F104" s="2" t="s">
        <v>109</v>
      </c>
      <c r="G104" s="2" t="s">
        <v>110</v>
      </c>
      <c r="H104" s="57">
        <v>58.36</v>
      </c>
      <c r="I104" s="9"/>
      <c r="J104" s="39">
        <v>77</v>
      </c>
      <c r="K104" s="3" t="s">
        <v>63</v>
      </c>
      <c r="L104" t="s">
        <v>62</v>
      </c>
      <c r="M104" s="9">
        <v>0</v>
      </c>
      <c r="N104" s="32">
        <f>SUM(N103-H104)</f>
        <v>2510.5200000000004</v>
      </c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>
        <v>58.36</v>
      </c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</row>
    <row r="105" spans="1:49" x14ac:dyDescent="0.3">
      <c r="A105" s="4">
        <v>44764</v>
      </c>
      <c r="B105" s="25"/>
      <c r="C105" s="6" t="s">
        <v>259</v>
      </c>
      <c r="D105" s="6" t="s">
        <v>194</v>
      </c>
      <c r="E105" s="15" t="s">
        <v>71</v>
      </c>
      <c r="F105" s="2" t="s">
        <v>104</v>
      </c>
      <c r="G105" s="2" t="s">
        <v>236</v>
      </c>
      <c r="H105" s="57">
        <v>8</v>
      </c>
      <c r="I105" s="9"/>
      <c r="J105" s="38">
        <v>78</v>
      </c>
      <c r="K105" s="3" t="s">
        <v>63</v>
      </c>
      <c r="L105" t="s">
        <v>62</v>
      </c>
      <c r="M105" s="9">
        <v>0</v>
      </c>
      <c r="N105" s="32">
        <f>SUM(N104-H105)</f>
        <v>2502.5200000000004</v>
      </c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>
        <v>8</v>
      </c>
      <c r="AW105" s="9"/>
    </row>
    <row r="106" spans="1:49" x14ac:dyDescent="0.3">
      <c r="A106" s="4">
        <v>44764</v>
      </c>
      <c r="B106" s="25"/>
      <c r="C106" s="6" t="s">
        <v>259</v>
      </c>
      <c r="D106" s="6" t="s">
        <v>62</v>
      </c>
      <c r="E106" s="15" t="s">
        <v>107</v>
      </c>
      <c r="F106" s="2" t="s">
        <v>104</v>
      </c>
      <c r="G106" s="2" t="s">
        <v>108</v>
      </c>
      <c r="H106" s="57"/>
      <c r="I106" s="9">
        <v>2000</v>
      </c>
      <c r="J106" s="38" t="s">
        <v>62</v>
      </c>
      <c r="K106" s="3" t="s">
        <v>63</v>
      </c>
      <c r="L106" t="s">
        <v>62</v>
      </c>
      <c r="M106" s="9">
        <v>0</v>
      </c>
      <c r="N106" s="32">
        <f>SUM(N105+I106)</f>
        <v>4502.5200000000004</v>
      </c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</row>
    <row r="107" spans="1:49" x14ac:dyDescent="0.3">
      <c r="A107" s="4">
        <v>44767</v>
      </c>
      <c r="B107" s="25">
        <v>44751</v>
      </c>
      <c r="C107" s="6" t="s">
        <v>259</v>
      </c>
      <c r="D107" s="6" t="s">
        <v>194</v>
      </c>
      <c r="E107" s="15" t="s">
        <v>71</v>
      </c>
      <c r="F107" s="2" t="s">
        <v>148</v>
      </c>
      <c r="G107" s="2" t="s">
        <v>238</v>
      </c>
      <c r="H107" s="57">
        <v>29.04</v>
      </c>
      <c r="I107" s="9"/>
      <c r="J107" s="38">
        <v>79</v>
      </c>
      <c r="K107" s="3" t="s">
        <v>79</v>
      </c>
      <c r="L107">
        <v>684966762</v>
      </c>
      <c r="M107" s="9">
        <v>7.9</v>
      </c>
      <c r="N107" s="32">
        <f>SUM(N106-H107)</f>
        <v>4473.4800000000005</v>
      </c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>
        <v>21.14</v>
      </c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</row>
    <row r="108" spans="1:49" x14ac:dyDescent="0.3">
      <c r="A108" s="4">
        <v>44767</v>
      </c>
      <c r="B108" s="25"/>
      <c r="C108" s="6" t="s">
        <v>259</v>
      </c>
      <c r="D108" s="6" t="s">
        <v>62</v>
      </c>
      <c r="E108" s="15" t="s">
        <v>135</v>
      </c>
      <c r="F108" s="2" t="s">
        <v>81</v>
      </c>
      <c r="G108" s="2" t="s">
        <v>82</v>
      </c>
      <c r="H108" s="57"/>
      <c r="I108" s="9">
        <v>232.29</v>
      </c>
      <c r="J108" s="38" t="s">
        <v>62</v>
      </c>
      <c r="K108" s="3" t="s">
        <v>62</v>
      </c>
      <c r="L108" t="s">
        <v>62</v>
      </c>
      <c r="M108" s="9">
        <v>0</v>
      </c>
      <c r="N108" s="32">
        <f>SUM(N107+I108)</f>
        <v>4705.7700000000004</v>
      </c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</row>
    <row r="109" spans="1:49" x14ac:dyDescent="0.3">
      <c r="A109" s="4">
        <v>44767</v>
      </c>
      <c r="B109" s="25"/>
      <c r="C109" s="6" t="s">
        <v>259</v>
      </c>
      <c r="D109" s="6" t="s">
        <v>232</v>
      </c>
      <c r="E109" s="15" t="s">
        <v>76</v>
      </c>
      <c r="F109" s="2" t="s">
        <v>239</v>
      </c>
      <c r="G109" s="2" t="s">
        <v>240</v>
      </c>
      <c r="H109" s="57">
        <v>3</v>
      </c>
      <c r="I109" s="9"/>
      <c r="J109" s="38">
        <v>80</v>
      </c>
      <c r="K109" s="3" t="s">
        <v>63</v>
      </c>
      <c r="L109" t="s">
        <v>62</v>
      </c>
      <c r="M109" s="9">
        <v>0</v>
      </c>
      <c r="N109" s="32">
        <f>SUM(N108-H109)</f>
        <v>4702.7700000000004</v>
      </c>
      <c r="P109" s="9">
        <v>3</v>
      </c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</row>
    <row r="110" spans="1:49" x14ac:dyDescent="0.3">
      <c r="A110" s="4">
        <v>44767</v>
      </c>
      <c r="B110" s="25">
        <v>44766</v>
      </c>
      <c r="C110" s="6" t="s">
        <v>259</v>
      </c>
      <c r="D110" s="6" t="s">
        <v>232</v>
      </c>
      <c r="E110" s="15" t="s">
        <v>76</v>
      </c>
      <c r="F110" s="2" t="s">
        <v>89</v>
      </c>
      <c r="G110" s="2" t="s">
        <v>237</v>
      </c>
      <c r="H110" s="57">
        <v>52.99</v>
      </c>
      <c r="I110" s="9"/>
      <c r="J110" s="38">
        <v>81</v>
      </c>
      <c r="K110" s="3" t="s">
        <v>79</v>
      </c>
      <c r="L110">
        <v>190023639</v>
      </c>
      <c r="M110" s="9">
        <v>8.83</v>
      </c>
      <c r="N110" s="32">
        <f>SUM(N109-H110)</f>
        <v>4649.7800000000007</v>
      </c>
      <c r="P110" s="9">
        <v>44.16</v>
      </c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</row>
    <row r="111" spans="1:49" x14ac:dyDescent="0.3">
      <c r="A111" s="4">
        <v>44768</v>
      </c>
      <c r="B111" s="25"/>
      <c r="C111" s="6" t="s">
        <v>260</v>
      </c>
      <c r="D111" s="6" t="s">
        <v>194</v>
      </c>
      <c r="E111" s="15" t="s">
        <v>68</v>
      </c>
      <c r="F111" s="2" t="s">
        <v>241</v>
      </c>
      <c r="G111" s="2" t="s">
        <v>242</v>
      </c>
      <c r="H111" s="57">
        <v>60</v>
      </c>
      <c r="I111" s="9"/>
      <c r="J111" s="38">
        <v>82</v>
      </c>
      <c r="K111" s="3" t="s">
        <v>63</v>
      </c>
      <c r="L111" t="s">
        <v>62</v>
      </c>
      <c r="M111" s="9">
        <v>0</v>
      </c>
      <c r="N111" s="32">
        <f t="shared" ref="N111:N126" si="11">SUM(N110-H111)</f>
        <v>4589.7800000000007</v>
      </c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>
        <v>60</v>
      </c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</row>
    <row r="112" spans="1:49" x14ac:dyDescent="0.3">
      <c r="A112" s="4">
        <v>44768</v>
      </c>
      <c r="B112" s="25"/>
      <c r="C112" s="6" t="s">
        <v>260</v>
      </c>
      <c r="D112" s="6" t="s">
        <v>194</v>
      </c>
      <c r="E112" s="15" t="s">
        <v>68</v>
      </c>
      <c r="F112" s="2" t="s">
        <v>243</v>
      </c>
      <c r="G112" s="2" t="s">
        <v>244</v>
      </c>
      <c r="H112" s="57">
        <v>13.5</v>
      </c>
      <c r="I112" s="9"/>
      <c r="J112" s="38">
        <v>83</v>
      </c>
      <c r="K112" s="3" t="s">
        <v>63</v>
      </c>
      <c r="L112" t="s">
        <v>62</v>
      </c>
      <c r="M112" s="9">
        <v>0</v>
      </c>
      <c r="N112" s="32">
        <f t="shared" si="11"/>
        <v>4576.2800000000007</v>
      </c>
      <c r="P112" s="9">
        <v>13.5</v>
      </c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</row>
    <row r="113" spans="1:49" x14ac:dyDescent="0.3">
      <c r="A113" s="4">
        <v>44768</v>
      </c>
      <c r="B113" s="25"/>
      <c r="C113" s="6" t="s">
        <v>260</v>
      </c>
      <c r="D113" s="6" t="s">
        <v>194</v>
      </c>
      <c r="E113" s="15" t="s">
        <v>68</v>
      </c>
      <c r="F113" s="2" t="s">
        <v>243</v>
      </c>
      <c r="G113" s="2" t="s">
        <v>244</v>
      </c>
      <c r="H113" s="57">
        <v>8.01</v>
      </c>
      <c r="I113" s="9"/>
      <c r="J113" s="39">
        <v>84</v>
      </c>
      <c r="K113" s="3" t="s">
        <v>63</v>
      </c>
      <c r="L113" t="s">
        <v>62</v>
      </c>
      <c r="M113" s="9">
        <v>0</v>
      </c>
      <c r="N113" s="32">
        <f t="shared" si="11"/>
        <v>4568.2700000000004</v>
      </c>
      <c r="P113" s="9">
        <v>8.01</v>
      </c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</row>
    <row r="114" spans="1:49" x14ac:dyDescent="0.3">
      <c r="A114" s="4">
        <v>44768</v>
      </c>
      <c r="B114" s="25"/>
      <c r="C114" s="6" t="s">
        <v>260</v>
      </c>
      <c r="D114" s="6" t="s">
        <v>194</v>
      </c>
      <c r="E114" s="15" t="s">
        <v>68</v>
      </c>
      <c r="F114" s="2" t="s">
        <v>245</v>
      </c>
      <c r="G114" s="2" t="s">
        <v>246</v>
      </c>
      <c r="H114" s="57">
        <v>750</v>
      </c>
      <c r="I114" s="9"/>
      <c r="J114" s="38">
        <v>85</v>
      </c>
      <c r="K114" s="3" t="s">
        <v>63</v>
      </c>
      <c r="L114" t="s">
        <v>62</v>
      </c>
      <c r="M114" s="9">
        <v>0</v>
      </c>
      <c r="N114" s="32">
        <f t="shared" si="11"/>
        <v>3818.2700000000004</v>
      </c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>
        <v>750</v>
      </c>
      <c r="AO114" s="9"/>
      <c r="AP114" s="9"/>
      <c r="AQ114" s="9"/>
      <c r="AR114" s="9"/>
      <c r="AS114" s="9"/>
      <c r="AT114" s="9"/>
      <c r="AU114" s="9"/>
      <c r="AV114" s="9"/>
      <c r="AW114" s="9"/>
    </row>
    <row r="115" spans="1:49" x14ac:dyDescent="0.3">
      <c r="A115" s="4">
        <v>44768</v>
      </c>
      <c r="B115" s="25"/>
      <c r="C115" s="6" t="s">
        <v>260</v>
      </c>
      <c r="D115" s="6" t="s">
        <v>232</v>
      </c>
      <c r="E115" s="15" t="s">
        <v>68</v>
      </c>
      <c r="F115" s="2" t="s">
        <v>111</v>
      </c>
      <c r="G115" s="2" t="s">
        <v>247</v>
      </c>
      <c r="H115" s="57">
        <v>325</v>
      </c>
      <c r="I115" s="9"/>
      <c r="J115" s="38">
        <v>86</v>
      </c>
      <c r="K115" s="3" t="s">
        <v>63</v>
      </c>
      <c r="L115" t="s">
        <v>62</v>
      </c>
      <c r="M115" s="9">
        <v>0</v>
      </c>
      <c r="N115" s="32">
        <f t="shared" si="11"/>
        <v>3493.2700000000004</v>
      </c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>
        <v>325</v>
      </c>
      <c r="AR115" s="9"/>
      <c r="AS115" s="9"/>
      <c r="AT115" s="9"/>
      <c r="AU115" s="9"/>
      <c r="AV115" s="9"/>
      <c r="AW115" s="9"/>
    </row>
    <row r="116" spans="1:49" x14ac:dyDescent="0.3">
      <c r="A116" s="4">
        <v>44768</v>
      </c>
      <c r="B116" s="25"/>
      <c r="C116" s="6" t="s">
        <v>260</v>
      </c>
      <c r="D116" s="6" t="s">
        <v>194</v>
      </c>
      <c r="E116" s="15" t="s">
        <v>68</v>
      </c>
      <c r="F116" s="2" t="s">
        <v>248</v>
      </c>
      <c r="G116" s="2" t="s">
        <v>249</v>
      </c>
      <c r="H116" s="57">
        <v>63</v>
      </c>
      <c r="I116" s="9"/>
      <c r="J116" s="38">
        <v>87</v>
      </c>
      <c r="K116" s="3" t="s">
        <v>63</v>
      </c>
      <c r="L116" t="s">
        <v>62</v>
      </c>
      <c r="M116" s="9">
        <v>0</v>
      </c>
      <c r="N116" s="32">
        <f t="shared" si="11"/>
        <v>3430.2700000000004</v>
      </c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>
        <v>63</v>
      </c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</row>
    <row r="117" spans="1:49" x14ac:dyDescent="0.3">
      <c r="A117" s="4">
        <v>44768</v>
      </c>
      <c r="B117" s="25"/>
      <c r="C117" s="6" t="s">
        <v>260</v>
      </c>
      <c r="D117" s="6" t="s">
        <v>194</v>
      </c>
      <c r="E117" s="15" t="s">
        <v>68</v>
      </c>
      <c r="F117" s="2" t="s">
        <v>113</v>
      </c>
      <c r="G117" s="2" t="s">
        <v>250</v>
      </c>
      <c r="H117" s="57">
        <v>133.6</v>
      </c>
      <c r="I117" s="9"/>
      <c r="J117" s="38">
        <v>88</v>
      </c>
      <c r="K117" s="3" t="s">
        <v>63</v>
      </c>
      <c r="L117" t="s">
        <v>62</v>
      </c>
      <c r="M117" s="9">
        <v>0</v>
      </c>
      <c r="N117" s="32">
        <f t="shared" si="11"/>
        <v>3296.6700000000005</v>
      </c>
      <c r="P117" s="9"/>
      <c r="Q117" s="9"/>
      <c r="R117" s="9"/>
      <c r="S117" s="9"/>
      <c r="T117" s="9"/>
      <c r="U117" s="9"/>
      <c r="V117" s="9"/>
      <c r="W117" s="9"/>
      <c r="X117" s="9"/>
      <c r="Y117" s="9">
        <v>133.6</v>
      </c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</row>
    <row r="118" spans="1:49" x14ac:dyDescent="0.3">
      <c r="A118" s="4">
        <v>44768</v>
      </c>
      <c r="B118" s="25"/>
      <c r="C118" s="6" t="s">
        <v>260</v>
      </c>
      <c r="D118" s="6" t="s">
        <v>232</v>
      </c>
      <c r="E118" s="15" t="s">
        <v>76</v>
      </c>
      <c r="F118" s="2" t="s">
        <v>253</v>
      </c>
      <c r="G118" s="2" t="s">
        <v>254</v>
      </c>
      <c r="H118" s="57">
        <v>29.18</v>
      </c>
      <c r="I118" s="9"/>
      <c r="J118" s="38" t="s">
        <v>256</v>
      </c>
      <c r="K118" s="3"/>
      <c r="M118" s="9"/>
      <c r="N118" s="32">
        <f t="shared" si="11"/>
        <v>3267.4900000000007</v>
      </c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>
        <v>29.18</v>
      </c>
      <c r="AS118" s="9"/>
      <c r="AT118" s="9"/>
      <c r="AU118" s="9"/>
      <c r="AV118" s="9"/>
      <c r="AW118" s="9"/>
    </row>
    <row r="119" spans="1:49" x14ac:dyDescent="0.3">
      <c r="A119" s="4">
        <v>44770</v>
      </c>
      <c r="B119" s="25"/>
      <c r="C119" s="6" t="s">
        <v>260</v>
      </c>
      <c r="D119" s="6" t="s">
        <v>194</v>
      </c>
      <c r="E119" s="15" t="s">
        <v>68</v>
      </c>
      <c r="F119" s="2" t="s">
        <v>111</v>
      </c>
      <c r="G119" s="2" t="s">
        <v>255</v>
      </c>
      <c r="H119" s="57">
        <v>633.58000000000004</v>
      </c>
      <c r="I119" s="9"/>
      <c r="J119" s="38">
        <v>90</v>
      </c>
      <c r="K119" s="3" t="s">
        <v>63</v>
      </c>
      <c r="L119" t="s">
        <v>62</v>
      </c>
      <c r="M119" s="9">
        <v>0</v>
      </c>
      <c r="N119" s="32">
        <f t="shared" si="11"/>
        <v>2633.9100000000008</v>
      </c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>
        <v>633.58000000000004</v>
      </c>
      <c r="AP119" s="9"/>
      <c r="AQ119" s="9"/>
      <c r="AR119" s="9"/>
      <c r="AS119" s="9"/>
      <c r="AT119" s="9"/>
      <c r="AU119" s="9"/>
      <c r="AV119" s="9"/>
      <c r="AW119" s="9"/>
    </row>
    <row r="120" spans="1:49" x14ac:dyDescent="0.3">
      <c r="A120" s="4">
        <v>44770</v>
      </c>
      <c r="B120" s="25"/>
      <c r="C120" s="6" t="s">
        <v>260</v>
      </c>
      <c r="D120" s="6" t="s">
        <v>194</v>
      </c>
      <c r="E120" s="15" t="s">
        <v>68</v>
      </c>
      <c r="F120" s="2" t="s">
        <v>60</v>
      </c>
      <c r="G120" s="2" t="s">
        <v>255</v>
      </c>
      <c r="H120" s="57">
        <v>513.5</v>
      </c>
      <c r="I120" s="9"/>
      <c r="J120" s="39">
        <v>91</v>
      </c>
      <c r="K120" s="3" t="s">
        <v>63</v>
      </c>
      <c r="L120" t="s">
        <v>62</v>
      </c>
      <c r="M120" s="9">
        <v>0</v>
      </c>
      <c r="N120" s="32">
        <f t="shared" si="11"/>
        <v>2120.4100000000008</v>
      </c>
      <c r="O120" s="5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>
        <v>513.5</v>
      </c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</row>
    <row r="121" spans="1:49" x14ac:dyDescent="0.3">
      <c r="A121" s="4">
        <v>44770</v>
      </c>
      <c r="C121" s="6" t="s">
        <v>260</v>
      </c>
      <c r="D121" s="6" t="s">
        <v>232</v>
      </c>
      <c r="E121" s="15" t="s">
        <v>68</v>
      </c>
      <c r="F121" s="2" t="s">
        <v>198</v>
      </c>
      <c r="G121" s="2" t="s">
        <v>207</v>
      </c>
      <c r="H121" s="57">
        <v>70.95</v>
      </c>
      <c r="I121" s="9"/>
      <c r="J121" s="38">
        <v>92</v>
      </c>
      <c r="K121" s="3" t="s">
        <v>79</v>
      </c>
      <c r="L121">
        <v>860422838</v>
      </c>
      <c r="M121" s="9">
        <v>11.82</v>
      </c>
      <c r="N121" s="32">
        <f t="shared" si="11"/>
        <v>2049.4600000000009</v>
      </c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>
        <v>59.13</v>
      </c>
    </row>
    <row r="122" spans="1:49" x14ac:dyDescent="0.3">
      <c r="A122" s="4">
        <v>44770</v>
      </c>
      <c r="C122" s="6" t="s">
        <v>260</v>
      </c>
      <c r="D122" s="6" t="s">
        <v>232</v>
      </c>
      <c r="E122" s="15" t="s">
        <v>76</v>
      </c>
      <c r="F122" s="2" t="s">
        <v>93</v>
      </c>
      <c r="G122" s="2" t="s">
        <v>254</v>
      </c>
      <c r="H122" s="57">
        <v>39</v>
      </c>
      <c r="I122" s="9"/>
      <c r="J122" s="38">
        <v>93</v>
      </c>
      <c r="K122" s="3" t="s">
        <v>63</v>
      </c>
      <c r="L122" t="s">
        <v>62</v>
      </c>
      <c r="M122" s="9">
        <v>0</v>
      </c>
      <c r="N122" s="32">
        <f t="shared" si="11"/>
        <v>2010.4600000000009</v>
      </c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>
        <v>39</v>
      </c>
      <c r="AS122" s="9"/>
      <c r="AT122" s="9"/>
      <c r="AU122" s="9"/>
      <c r="AV122" s="9"/>
      <c r="AW122" s="9"/>
    </row>
    <row r="123" spans="1:49" x14ac:dyDescent="0.3">
      <c r="A123" s="4">
        <v>44774</v>
      </c>
      <c r="C123" s="6" t="s">
        <v>260</v>
      </c>
      <c r="D123" s="6" t="s">
        <v>194</v>
      </c>
      <c r="E123" s="15" t="s">
        <v>71</v>
      </c>
      <c r="F123" s="2" t="s">
        <v>72</v>
      </c>
      <c r="G123" s="2" t="s">
        <v>73</v>
      </c>
      <c r="H123" s="57">
        <v>8.64</v>
      </c>
      <c r="I123" s="9"/>
      <c r="J123" s="38">
        <v>94</v>
      </c>
      <c r="K123" s="3" t="s">
        <v>79</v>
      </c>
      <c r="L123">
        <v>684966762</v>
      </c>
      <c r="M123" s="9">
        <v>0.41</v>
      </c>
      <c r="N123" s="32">
        <f t="shared" si="11"/>
        <v>2001.8200000000008</v>
      </c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>
        <v>8.23</v>
      </c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</row>
    <row r="124" spans="1:49" x14ac:dyDescent="0.3">
      <c r="A124" s="4">
        <v>44774</v>
      </c>
      <c r="C124" s="6" t="s">
        <v>260</v>
      </c>
      <c r="D124" s="6" t="s">
        <v>194</v>
      </c>
      <c r="E124" s="15" t="s">
        <v>59</v>
      </c>
      <c r="F124" s="2" t="s">
        <v>60</v>
      </c>
      <c r="G124" s="2" t="s">
        <v>61</v>
      </c>
      <c r="H124" s="57">
        <v>10</v>
      </c>
      <c r="I124" s="9"/>
      <c r="J124" s="39" t="s">
        <v>62</v>
      </c>
      <c r="K124" s="3" t="s">
        <v>63</v>
      </c>
      <c r="L124" t="s">
        <v>62</v>
      </c>
      <c r="M124" s="9">
        <v>0</v>
      </c>
      <c r="N124" s="50">
        <f t="shared" si="11"/>
        <v>1991.8200000000008</v>
      </c>
      <c r="O124" s="43" t="s">
        <v>261</v>
      </c>
      <c r="P124" s="9"/>
      <c r="Q124" s="9">
        <v>10</v>
      </c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</row>
    <row r="125" spans="1:49" x14ac:dyDescent="0.3">
      <c r="A125" s="4">
        <v>44778</v>
      </c>
      <c r="C125" s="6" t="s">
        <v>279</v>
      </c>
      <c r="D125" s="6" t="s">
        <v>232</v>
      </c>
      <c r="E125" s="15" t="s">
        <v>76</v>
      </c>
      <c r="F125" s="2" t="s">
        <v>74</v>
      </c>
      <c r="G125" s="2" t="s">
        <v>75</v>
      </c>
      <c r="H125" s="57">
        <v>6</v>
      </c>
      <c r="I125" s="9"/>
      <c r="J125" s="38" t="s">
        <v>62</v>
      </c>
      <c r="K125" s="3" t="s">
        <v>63</v>
      </c>
      <c r="L125" t="s">
        <v>62</v>
      </c>
      <c r="M125" s="9">
        <v>0</v>
      </c>
      <c r="N125" s="32">
        <f t="shared" si="11"/>
        <v>1985.8200000000008</v>
      </c>
      <c r="P125" s="9">
        <v>6</v>
      </c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</row>
    <row r="126" spans="1:49" x14ac:dyDescent="0.3">
      <c r="A126" s="4">
        <v>44785</v>
      </c>
      <c r="C126" s="6" t="s">
        <v>279</v>
      </c>
      <c r="D126" s="6" t="s">
        <v>232</v>
      </c>
      <c r="E126" s="15" t="s">
        <v>71</v>
      </c>
      <c r="F126" s="2" t="s">
        <v>109</v>
      </c>
      <c r="G126" s="2" t="s">
        <v>110</v>
      </c>
      <c r="H126" s="57">
        <v>58.36</v>
      </c>
      <c r="I126" s="9"/>
      <c r="J126" s="38">
        <v>95</v>
      </c>
      <c r="K126" s="3" t="s">
        <v>63</v>
      </c>
      <c r="L126" t="s">
        <v>62</v>
      </c>
      <c r="M126" s="9">
        <v>0</v>
      </c>
      <c r="N126" s="32">
        <f t="shared" si="11"/>
        <v>1927.4600000000009</v>
      </c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>
        <v>58.36</v>
      </c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</row>
    <row r="127" spans="1:49" x14ac:dyDescent="0.3">
      <c r="A127" s="4">
        <v>44790</v>
      </c>
      <c r="C127" s="6" t="s">
        <v>279</v>
      </c>
      <c r="D127" s="6" t="s">
        <v>262</v>
      </c>
      <c r="E127" s="15" t="s">
        <v>135</v>
      </c>
      <c r="F127" s="2" t="s">
        <v>263</v>
      </c>
      <c r="G127" s="2" t="s">
        <v>264</v>
      </c>
      <c r="I127" s="9">
        <v>2070.5</v>
      </c>
      <c r="J127" s="39" t="s">
        <v>62</v>
      </c>
      <c r="K127" s="3" t="s">
        <v>62</v>
      </c>
      <c r="L127" t="s">
        <v>62</v>
      </c>
      <c r="M127" s="9">
        <v>0</v>
      </c>
      <c r="N127" s="32">
        <f>SUM(N126+I127)</f>
        <v>3997.9600000000009</v>
      </c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</row>
    <row r="128" spans="1:49" x14ac:dyDescent="0.3">
      <c r="A128" s="4">
        <v>44795</v>
      </c>
      <c r="C128" s="6" t="s">
        <v>279</v>
      </c>
      <c r="D128" s="6" t="s">
        <v>232</v>
      </c>
      <c r="E128" s="15" t="s">
        <v>103</v>
      </c>
      <c r="F128" s="2" t="s">
        <v>104</v>
      </c>
      <c r="G128" s="2" t="s">
        <v>265</v>
      </c>
      <c r="H128" s="57">
        <v>8.5</v>
      </c>
      <c r="I128" s="9"/>
      <c r="J128" s="39">
        <v>96</v>
      </c>
      <c r="K128" s="3" t="s">
        <v>63</v>
      </c>
      <c r="L128" t="s">
        <v>62</v>
      </c>
      <c r="M128" s="9">
        <v>0</v>
      </c>
      <c r="N128" s="32">
        <f>SUM(N127-H128)</f>
        <v>3989.4600000000009</v>
      </c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>
        <v>8.5</v>
      </c>
      <c r="AW128" s="9"/>
    </row>
    <row r="129" spans="1:49" x14ac:dyDescent="0.3">
      <c r="A129" s="4">
        <v>44795</v>
      </c>
      <c r="C129" s="6" t="s">
        <v>279</v>
      </c>
      <c r="D129" s="6" t="s">
        <v>262</v>
      </c>
      <c r="E129" s="15" t="s">
        <v>76</v>
      </c>
      <c r="F129" s="2" t="s">
        <v>266</v>
      </c>
      <c r="G129" s="2" t="s">
        <v>267</v>
      </c>
      <c r="H129" s="57">
        <v>0.95</v>
      </c>
      <c r="I129" s="9"/>
      <c r="J129" s="39">
        <v>97</v>
      </c>
      <c r="K129" s="3" t="s">
        <v>63</v>
      </c>
      <c r="L129" t="s">
        <v>62</v>
      </c>
      <c r="M129" s="9">
        <v>0</v>
      </c>
      <c r="N129" s="32">
        <f t="shared" ref="N129:N148" si="12">SUM(N128-H129)</f>
        <v>3988.5100000000011</v>
      </c>
      <c r="P129" s="9"/>
      <c r="Q129" s="9"/>
      <c r="R129" s="9">
        <v>0.95</v>
      </c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</row>
    <row r="130" spans="1:49" x14ac:dyDescent="0.3">
      <c r="A130" s="4">
        <v>44796</v>
      </c>
      <c r="B130" s="25">
        <v>44782</v>
      </c>
      <c r="C130" s="6" t="s">
        <v>279</v>
      </c>
      <c r="D130" s="6" t="s">
        <v>262</v>
      </c>
      <c r="E130" s="15" t="s">
        <v>71</v>
      </c>
      <c r="F130" s="2" t="s">
        <v>148</v>
      </c>
      <c r="G130" s="2" t="s">
        <v>268</v>
      </c>
      <c r="H130" s="57">
        <v>47.03</v>
      </c>
      <c r="I130" s="9"/>
      <c r="J130" s="39">
        <v>98</v>
      </c>
      <c r="K130" s="3" t="s">
        <v>79</v>
      </c>
      <c r="L130">
        <v>684966762</v>
      </c>
      <c r="M130" s="9">
        <v>2.2400000000000002</v>
      </c>
      <c r="N130" s="32">
        <f t="shared" si="12"/>
        <v>3941.4800000000009</v>
      </c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>
        <v>44.79</v>
      </c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</row>
    <row r="131" spans="1:49" x14ac:dyDescent="0.3">
      <c r="A131" s="4">
        <v>44797</v>
      </c>
      <c r="C131" s="6" t="s">
        <v>279</v>
      </c>
      <c r="D131" s="6" t="s">
        <v>232</v>
      </c>
      <c r="E131" s="15" t="s">
        <v>68</v>
      </c>
      <c r="F131" s="2" t="s">
        <v>111</v>
      </c>
      <c r="G131" s="2" t="s">
        <v>270</v>
      </c>
      <c r="H131" s="57">
        <v>310</v>
      </c>
      <c r="I131" s="9"/>
      <c r="J131" s="39">
        <v>99</v>
      </c>
      <c r="K131" s="3" t="s">
        <v>63</v>
      </c>
      <c r="L131" t="s">
        <v>62</v>
      </c>
      <c r="M131" s="9">
        <v>0</v>
      </c>
      <c r="N131" s="32">
        <f t="shared" si="12"/>
        <v>3631.4800000000009</v>
      </c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>
        <v>310</v>
      </c>
      <c r="AR131" s="9"/>
      <c r="AS131" s="9"/>
      <c r="AT131" s="9"/>
      <c r="AU131" s="9"/>
      <c r="AV131" s="9"/>
      <c r="AW131" s="9"/>
    </row>
    <row r="132" spans="1:49" x14ac:dyDescent="0.3">
      <c r="A132" s="4">
        <v>44797</v>
      </c>
      <c r="C132" s="6" t="s">
        <v>279</v>
      </c>
      <c r="D132" s="6" t="s">
        <v>262</v>
      </c>
      <c r="E132" s="15" t="s">
        <v>68</v>
      </c>
      <c r="F132" s="2" t="s">
        <v>113</v>
      </c>
      <c r="G132" s="2" t="s">
        <v>274</v>
      </c>
      <c r="H132" s="57">
        <v>66.8</v>
      </c>
      <c r="I132" s="9"/>
      <c r="J132" s="39">
        <v>100</v>
      </c>
      <c r="K132" s="3" t="s">
        <v>63</v>
      </c>
      <c r="L132" t="s">
        <v>62</v>
      </c>
      <c r="M132" s="9">
        <v>0</v>
      </c>
      <c r="N132" s="32">
        <f t="shared" si="12"/>
        <v>3564.6800000000007</v>
      </c>
      <c r="P132" s="9"/>
      <c r="Q132" s="9"/>
      <c r="R132" s="9"/>
      <c r="S132" s="9"/>
      <c r="T132" s="9"/>
      <c r="U132" s="9"/>
      <c r="V132" s="9"/>
      <c r="W132" s="9"/>
      <c r="X132" s="9"/>
      <c r="Y132" s="9">
        <v>66.8</v>
      </c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</row>
    <row r="133" spans="1:49" x14ac:dyDescent="0.3">
      <c r="A133" s="4">
        <v>44797</v>
      </c>
      <c r="C133" s="6" t="s">
        <v>279</v>
      </c>
      <c r="D133" s="6" t="s">
        <v>232</v>
      </c>
      <c r="E133" s="15" t="s">
        <v>68</v>
      </c>
      <c r="F133" s="2" t="s">
        <v>113</v>
      </c>
      <c r="G133" s="2" t="s">
        <v>275</v>
      </c>
      <c r="H133" s="57">
        <v>25</v>
      </c>
      <c r="I133" s="9"/>
      <c r="J133" s="39">
        <v>101</v>
      </c>
      <c r="K133" s="3" t="s">
        <v>63</v>
      </c>
      <c r="L133" t="s">
        <v>62</v>
      </c>
      <c r="M133" s="9">
        <v>0</v>
      </c>
      <c r="N133" s="32">
        <f t="shared" si="12"/>
        <v>3539.6800000000007</v>
      </c>
      <c r="P133" s="9"/>
      <c r="Q133" s="9"/>
      <c r="R133" s="9"/>
      <c r="S133" s="9"/>
      <c r="T133" s="9"/>
      <c r="U133" s="9"/>
      <c r="V133" s="9"/>
      <c r="W133" s="9"/>
      <c r="X133" s="9"/>
      <c r="Y133" s="9">
        <v>25</v>
      </c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</row>
    <row r="134" spans="1:49" x14ac:dyDescent="0.3">
      <c r="A134" s="4">
        <v>44797</v>
      </c>
      <c r="B134" s="25">
        <v>44768</v>
      </c>
      <c r="C134" s="6" t="s">
        <v>279</v>
      </c>
      <c r="D134" s="6" t="s">
        <v>232</v>
      </c>
      <c r="E134" s="15" t="s">
        <v>68</v>
      </c>
      <c r="F134" s="2" t="s">
        <v>271</v>
      </c>
      <c r="G134" s="2" t="s">
        <v>276</v>
      </c>
      <c r="H134" s="57">
        <v>65</v>
      </c>
      <c r="I134" s="9"/>
      <c r="J134" s="39">
        <v>102</v>
      </c>
      <c r="K134" s="3" t="s">
        <v>79</v>
      </c>
      <c r="L134">
        <v>653884694</v>
      </c>
      <c r="M134" s="9">
        <v>10.83</v>
      </c>
      <c r="N134" s="32">
        <f t="shared" si="12"/>
        <v>3474.6800000000007</v>
      </c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>
        <v>54.17</v>
      </c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</row>
    <row r="135" spans="1:49" x14ac:dyDescent="0.3">
      <c r="A135" s="4">
        <v>44798</v>
      </c>
      <c r="B135" s="25">
        <v>44792</v>
      </c>
      <c r="C135" s="6" t="s">
        <v>279</v>
      </c>
      <c r="D135" s="6" t="s">
        <v>262</v>
      </c>
      <c r="E135" s="15" t="s">
        <v>68</v>
      </c>
      <c r="F135" s="2" t="s">
        <v>273</v>
      </c>
      <c r="G135" s="2" t="s">
        <v>277</v>
      </c>
      <c r="H135" s="57">
        <v>264</v>
      </c>
      <c r="I135" s="9"/>
      <c r="J135" s="39">
        <v>103</v>
      </c>
      <c r="K135" s="3" t="s">
        <v>79</v>
      </c>
      <c r="L135">
        <v>941910823</v>
      </c>
      <c r="M135" s="9">
        <v>44</v>
      </c>
      <c r="N135" s="32">
        <f t="shared" si="12"/>
        <v>3210.6800000000007</v>
      </c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>
        <v>220</v>
      </c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</row>
    <row r="136" spans="1:49" x14ac:dyDescent="0.3">
      <c r="A136" s="4">
        <v>44799</v>
      </c>
      <c r="C136" s="6" t="s">
        <v>280</v>
      </c>
      <c r="D136" s="6" t="s">
        <v>232</v>
      </c>
      <c r="E136" s="15" t="s">
        <v>68</v>
      </c>
      <c r="F136" s="2" t="s">
        <v>111</v>
      </c>
      <c r="G136" s="2" t="s">
        <v>272</v>
      </c>
      <c r="H136" s="57">
        <v>633.58000000000004</v>
      </c>
      <c r="I136" s="9"/>
      <c r="J136" s="39">
        <v>104</v>
      </c>
      <c r="K136" s="3" t="s">
        <v>63</v>
      </c>
      <c r="L136" t="s">
        <v>62</v>
      </c>
      <c r="M136" s="9">
        <v>0</v>
      </c>
      <c r="N136" s="32">
        <f t="shared" si="12"/>
        <v>2577.1000000000008</v>
      </c>
      <c r="O136" s="5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>
        <v>633.58000000000004</v>
      </c>
      <c r="AP136" s="9"/>
      <c r="AQ136" s="9"/>
      <c r="AR136" s="9"/>
      <c r="AS136" s="9"/>
      <c r="AT136" s="9"/>
      <c r="AU136" s="9"/>
      <c r="AV136" s="9"/>
      <c r="AW136" s="9"/>
    </row>
    <row r="137" spans="1:49" x14ac:dyDescent="0.3">
      <c r="A137" s="4">
        <v>44799</v>
      </c>
      <c r="C137" s="6" t="s">
        <v>280</v>
      </c>
      <c r="D137" s="6" t="s">
        <v>232</v>
      </c>
      <c r="E137" s="15" t="s">
        <v>68</v>
      </c>
      <c r="F137" s="2" t="s">
        <v>60</v>
      </c>
      <c r="G137" s="2" t="s">
        <v>272</v>
      </c>
      <c r="H137" s="57">
        <v>514.72</v>
      </c>
      <c r="I137" s="9"/>
      <c r="J137" s="39">
        <v>105</v>
      </c>
      <c r="K137" s="3" t="s">
        <v>63</v>
      </c>
      <c r="L137" t="s">
        <v>62</v>
      </c>
      <c r="M137" s="9">
        <v>0</v>
      </c>
      <c r="N137" s="32">
        <f t="shared" si="12"/>
        <v>2062.380000000001</v>
      </c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>
        <v>514.72</v>
      </c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</row>
    <row r="138" spans="1:49" x14ac:dyDescent="0.3">
      <c r="A138" s="4">
        <v>44805</v>
      </c>
      <c r="C138" s="6" t="s">
        <v>280</v>
      </c>
      <c r="D138" s="6" t="s">
        <v>262</v>
      </c>
      <c r="E138" s="15" t="s">
        <v>59</v>
      </c>
      <c r="F138" s="2" t="s">
        <v>60</v>
      </c>
      <c r="G138" s="2" t="s">
        <v>61</v>
      </c>
      <c r="H138" s="57">
        <v>10</v>
      </c>
      <c r="I138" s="9"/>
      <c r="J138" s="39" t="s">
        <v>62</v>
      </c>
      <c r="K138" s="3" t="s">
        <v>62</v>
      </c>
      <c r="L138" t="s">
        <v>62</v>
      </c>
      <c r="M138" s="9">
        <v>0</v>
      </c>
      <c r="N138" s="50">
        <f t="shared" si="12"/>
        <v>2052.380000000001</v>
      </c>
      <c r="O138" s="41" t="s">
        <v>281</v>
      </c>
      <c r="P138" s="9"/>
      <c r="Q138" s="9">
        <v>10</v>
      </c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</row>
    <row r="139" spans="1:49" x14ac:dyDescent="0.3">
      <c r="A139" s="4">
        <v>44806</v>
      </c>
      <c r="C139" s="6" t="s">
        <v>302</v>
      </c>
      <c r="D139" s="6" t="s">
        <v>262</v>
      </c>
      <c r="E139" s="15" t="s">
        <v>76</v>
      </c>
      <c r="F139" s="2" t="s">
        <v>278</v>
      </c>
      <c r="G139" s="2" t="s">
        <v>78</v>
      </c>
      <c r="H139" s="57">
        <v>9.6999999999999993</v>
      </c>
      <c r="I139" s="9"/>
      <c r="J139" s="39">
        <v>106</v>
      </c>
      <c r="K139" s="3" t="s">
        <v>63</v>
      </c>
      <c r="L139" t="s">
        <v>62</v>
      </c>
      <c r="M139" s="9">
        <v>0</v>
      </c>
      <c r="N139" s="32">
        <f t="shared" si="12"/>
        <v>2042.680000000001</v>
      </c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>
        <v>9.6999999999999993</v>
      </c>
      <c r="AU139" s="9"/>
      <c r="AV139" s="9"/>
      <c r="AW139" s="9"/>
    </row>
    <row r="140" spans="1:49" x14ac:dyDescent="0.3">
      <c r="A140" s="4">
        <v>44809</v>
      </c>
      <c r="C140" s="6" t="s">
        <v>302</v>
      </c>
      <c r="D140" s="6" t="s">
        <v>262</v>
      </c>
      <c r="E140" s="15" t="s">
        <v>71</v>
      </c>
      <c r="F140" s="2" t="s">
        <v>148</v>
      </c>
      <c r="G140" s="2" t="s">
        <v>73</v>
      </c>
      <c r="H140" s="57">
        <v>10.36</v>
      </c>
      <c r="I140" s="9"/>
      <c r="J140" s="39">
        <v>107</v>
      </c>
      <c r="K140" s="3" t="s">
        <v>79</v>
      </c>
      <c r="L140">
        <v>684966762</v>
      </c>
      <c r="M140" s="9">
        <v>0.49</v>
      </c>
      <c r="N140" s="32">
        <f t="shared" si="12"/>
        <v>2032.3200000000011</v>
      </c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>
        <v>9.8699999999999992</v>
      </c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</row>
    <row r="141" spans="1:49" x14ac:dyDescent="0.3">
      <c r="A141" s="4">
        <v>44809</v>
      </c>
      <c r="C141" s="6" t="s">
        <v>302</v>
      </c>
      <c r="D141" s="6" t="s">
        <v>262</v>
      </c>
      <c r="E141" s="15" t="s">
        <v>76</v>
      </c>
      <c r="F141" s="2" t="s">
        <v>74</v>
      </c>
      <c r="G141" s="2" t="s">
        <v>75</v>
      </c>
      <c r="H141" s="57">
        <v>6</v>
      </c>
      <c r="I141" s="9"/>
      <c r="J141" s="39" t="s">
        <v>62</v>
      </c>
      <c r="K141" s="3" t="s">
        <v>63</v>
      </c>
      <c r="L141" t="s">
        <v>62</v>
      </c>
      <c r="M141" s="9">
        <v>0</v>
      </c>
      <c r="N141" s="32">
        <f t="shared" si="12"/>
        <v>2026.3200000000011</v>
      </c>
      <c r="P141" s="9">
        <v>6</v>
      </c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</row>
    <row r="142" spans="1:49" x14ac:dyDescent="0.3">
      <c r="A142" s="4">
        <v>44812</v>
      </c>
      <c r="C142" s="6" t="s">
        <v>302</v>
      </c>
      <c r="D142" s="6" t="s">
        <v>262</v>
      </c>
      <c r="E142" s="15" t="s">
        <v>76</v>
      </c>
      <c r="F142" s="2" t="s">
        <v>138</v>
      </c>
      <c r="G142" s="2" t="s">
        <v>139</v>
      </c>
      <c r="H142" s="57">
        <v>27.16</v>
      </c>
      <c r="I142" s="9"/>
      <c r="J142" s="54" t="s">
        <v>306</v>
      </c>
      <c r="K142" s="3" t="s">
        <v>79</v>
      </c>
      <c r="L142">
        <v>347437341</v>
      </c>
      <c r="M142" s="9">
        <v>4.53</v>
      </c>
      <c r="N142" s="32">
        <f t="shared" si="12"/>
        <v>1999.160000000001</v>
      </c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>
        <v>22.63</v>
      </c>
      <c r="AQ142" s="9"/>
      <c r="AR142" s="9"/>
      <c r="AS142" s="9"/>
      <c r="AT142" s="9"/>
      <c r="AU142" s="9"/>
      <c r="AV142" s="9"/>
      <c r="AW142" s="9"/>
    </row>
    <row r="143" spans="1:49" x14ac:dyDescent="0.3">
      <c r="A143" s="4">
        <v>44816</v>
      </c>
      <c r="C143" s="6" t="s">
        <v>302</v>
      </c>
      <c r="D143" s="6" t="s">
        <v>262</v>
      </c>
      <c r="E143" s="15" t="s">
        <v>76</v>
      </c>
      <c r="F143" s="2" t="s">
        <v>195</v>
      </c>
      <c r="G143" s="2" t="s">
        <v>282</v>
      </c>
      <c r="H143" s="57">
        <v>30</v>
      </c>
      <c r="I143" s="9"/>
      <c r="J143" s="39">
        <v>108</v>
      </c>
      <c r="K143" s="3" t="s">
        <v>63</v>
      </c>
      <c r="L143" t="s">
        <v>62</v>
      </c>
      <c r="M143" s="9">
        <v>0</v>
      </c>
      <c r="N143" s="32">
        <f t="shared" si="12"/>
        <v>1969.160000000001</v>
      </c>
      <c r="P143" s="9">
        <v>30</v>
      </c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U143" s="9"/>
      <c r="AV143" s="9"/>
      <c r="AW143" s="9"/>
    </row>
    <row r="144" spans="1:49" x14ac:dyDescent="0.3">
      <c r="A144" s="4">
        <v>44816</v>
      </c>
      <c r="B144" s="25">
        <v>44813</v>
      </c>
      <c r="C144" s="6" t="s">
        <v>302</v>
      </c>
      <c r="D144" s="6" t="s">
        <v>262</v>
      </c>
      <c r="E144" s="15" t="s">
        <v>76</v>
      </c>
      <c r="F144" s="2" t="s">
        <v>283</v>
      </c>
      <c r="G144" s="2" t="s">
        <v>284</v>
      </c>
      <c r="H144" s="57">
        <v>39.99</v>
      </c>
      <c r="I144" s="9"/>
      <c r="J144" s="39">
        <v>109</v>
      </c>
      <c r="K144" s="3" t="s">
        <v>79</v>
      </c>
      <c r="L144">
        <v>787039196</v>
      </c>
      <c r="M144" s="9">
        <v>6.67</v>
      </c>
      <c r="N144" s="32">
        <f t="shared" si="12"/>
        <v>1929.170000000001</v>
      </c>
      <c r="P144" s="9">
        <v>33.32</v>
      </c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U144" s="9"/>
      <c r="AV144" s="9"/>
      <c r="AW144" s="9"/>
    </row>
    <row r="145" spans="1:49" x14ac:dyDescent="0.3">
      <c r="A145" s="4">
        <v>44818</v>
      </c>
      <c r="B145" s="25">
        <v>44804</v>
      </c>
      <c r="C145" s="6" t="s">
        <v>302</v>
      </c>
      <c r="D145" s="6" t="s">
        <v>262</v>
      </c>
      <c r="E145" s="15" t="s">
        <v>68</v>
      </c>
      <c r="F145" s="2" t="s">
        <v>193</v>
      </c>
      <c r="G145" s="2" t="s">
        <v>192</v>
      </c>
      <c r="H145" s="57">
        <v>540</v>
      </c>
      <c r="I145" s="9"/>
      <c r="J145" s="39">
        <v>110</v>
      </c>
      <c r="K145" s="3" t="s">
        <v>79</v>
      </c>
      <c r="L145">
        <v>757996451</v>
      </c>
      <c r="M145" s="9">
        <v>90</v>
      </c>
      <c r="N145" s="32">
        <f t="shared" si="12"/>
        <v>1389.170000000001</v>
      </c>
      <c r="P145" s="9"/>
      <c r="Q145" s="9"/>
      <c r="R145" s="9"/>
      <c r="S145" s="9"/>
      <c r="T145" s="9"/>
      <c r="U145" s="9"/>
      <c r="V145" s="9"/>
      <c r="W145" s="9"/>
      <c r="X145" s="9">
        <v>450</v>
      </c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U145" s="9"/>
      <c r="AV145" s="9"/>
      <c r="AW145" s="9"/>
    </row>
    <row r="146" spans="1:49" x14ac:dyDescent="0.3">
      <c r="A146" s="4">
        <v>44818</v>
      </c>
      <c r="C146" s="6" t="s">
        <v>302</v>
      </c>
      <c r="D146" s="6" t="s">
        <v>262</v>
      </c>
      <c r="E146" s="15" t="s">
        <v>68</v>
      </c>
      <c r="F146" s="2" t="s">
        <v>111</v>
      </c>
      <c r="G146" s="2" t="s">
        <v>285</v>
      </c>
      <c r="H146" s="57">
        <v>310</v>
      </c>
      <c r="I146" s="9"/>
      <c r="J146" s="39">
        <v>111</v>
      </c>
      <c r="K146" s="3" t="s">
        <v>63</v>
      </c>
      <c r="L146" t="s">
        <v>62</v>
      </c>
      <c r="M146" s="9">
        <v>0</v>
      </c>
      <c r="N146" s="32">
        <f t="shared" si="12"/>
        <v>1079.170000000001</v>
      </c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>
        <v>310</v>
      </c>
      <c r="AR146" s="9"/>
      <c r="AS146" s="9"/>
      <c r="AU146" s="9"/>
      <c r="AV146" s="9"/>
      <c r="AW146" s="9"/>
    </row>
    <row r="147" spans="1:49" x14ac:dyDescent="0.3">
      <c r="A147" s="4">
        <v>44826</v>
      </c>
      <c r="C147" s="6" t="s">
        <v>302</v>
      </c>
      <c r="D147" s="6" t="s">
        <v>286</v>
      </c>
      <c r="E147" s="15" t="s">
        <v>71</v>
      </c>
      <c r="F147" s="2" t="s">
        <v>104</v>
      </c>
      <c r="G147" s="2" t="s">
        <v>287</v>
      </c>
      <c r="H147" s="57">
        <v>10</v>
      </c>
      <c r="I147" s="9"/>
      <c r="J147" s="39">
        <v>112</v>
      </c>
      <c r="K147" s="3" t="s">
        <v>63</v>
      </c>
      <c r="L147" t="s">
        <v>62</v>
      </c>
      <c r="M147" s="9">
        <v>0</v>
      </c>
      <c r="N147" s="32">
        <f t="shared" si="12"/>
        <v>1069.170000000001</v>
      </c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U147" s="9"/>
      <c r="AV147" s="9">
        <v>10</v>
      </c>
      <c r="AW147" s="9"/>
    </row>
    <row r="148" spans="1:49" x14ac:dyDescent="0.3">
      <c r="A148" s="4">
        <v>44827</v>
      </c>
      <c r="B148" s="25">
        <v>44813</v>
      </c>
      <c r="C148" s="6" t="s">
        <v>302</v>
      </c>
      <c r="D148" s="6" t="s">
        <v>286</v>
      </c>
      <c r="E148" s="15" t="s">
        <v>71</v>
      </c>
      <c r="F148" s="2" t="s">
        <v>148</v>
      </c>
      <c r="G148" s="2" t="s">
        <v>288</v>
      </c>
      <c r="H148" s="57">
        <v>51.92</v>
      </c>
      <c r="I148" s="9"/>
      <c r="J148" s="39">
        <v>113</v>
      </c>
      <c r="K148" s="3" t="s">
        <v>79</v>
      </c>
      <c r="L148">
        <v>684966762</v>
      </c>
      <c r="M148" s="9">
        <v>2.4700000000000002</v>
      </c>
      <c r="N148" s="32">
        <f t="shared" si="12"/>
        <v>1017.250000000001</v>
      </c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>
        <v>49.45</v>
      </c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U148" s="9"/>
      <c r="AV148" s="9"/>
      <c r="AW148" s="9"/>
    </row>
    <row r="149" spans="1:49" x14ac:dyDescent="0.3">
      <c r="A149" s="4">
        <v>44829</v>
      </c>
      <c r="C149" s="6" t="s">
        <v>302</v>
      </c>
      <c r="D149" s="6" t="s">
        <v>62</v>
      </c>
      <c r="E149" s="15" t="s">
        <v>107</v>
      </c>
      <c r="F149" s="2" t="s">
        <v>104</v>
      </c>
      <c r="G149" s="2" t="s">
        <v>108</v>
      </c>
      <c r="H149" s="57"/>
      <c r="I149" s="9">
        <v>2200</v>
      </c>
      <c r="J149" s="39" t="s">
        <v>62</v>
      </c>
      <c r="K149" s="3" t="s">
        <v>62</v>
      </c>
      <c r="L149" t="s">
        <v>62</v>
      </c>
      <c r="M149" s="9">
        <v>0</v>
      </c>
      <c r="N149" s="26">
        <f>SUM(N148+I149)</f>
        <v>3217.2500000000009</v>
      </c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U149" s="9"/>
      <c r="AV149" s="9"/>
      <c r="AW149" s="9"/>
    </row>
    <row r="150" spans="1:49" x14ac:dyDescent="0.3">
      <c r="A150" s="4">
        <v>44830</v>
      </c>
      <c r="C150" s="6" t="s">
        <v>302</v>
      </c>
      <c r="D150" s="6" t="s">
        <v>286</v>
      </c>
      <c r="E150" s="15" t="s">
        <v>59</v>
      </c>
      <c r="F150" s="2" t="s">
        <v>217</v>
      </c>
      <c r="G150" s="2" t="s">
        <v>218</v>
      </c>
      <c r="H150" s="57">
        <v>428</v>
      </c>
      <c r="I150" s="9"/>
      <c r="J150" s="39" t="s">
        <v>62</v>
      </c>
      <c r="K150" s="3" t="s">
        <v>63</v>
      </c>
      <c r="L150" t="s">
        <v>62</v>
      </c>
      <c r="M150" s="9">
        <v>0</v>
      </c>
      <c r="N150" s="26">
        <f>SUM(N149-H150)</f>
        <v>2789.2500000000009</v>
      </c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>
        <v>428</v>
      </c>
      <c r="AN150" s="9"/>
      <c r="AO150" s="9"/>
      <c r="AP150" s="9"/>
      <c r="AQ150" s="9"/>
      <c r="AR150" s="9"/>
      <c r="AS150" s="9"/>
      <c r="AU150" s="9"/>
      <c r="AV150" s="9"/>
      <c r="AW150" s="9"/>
    </row>
    <row r="151" spans="1:49" x14ac:dyDescent="0.3">
      <c r="A151" s="4">
        <v>44831</v>
      </c>
      <c r="C151" s="6" t="s">
        <v>302</v>
      </c>
      <c r="D151" s="6" t="s">
        <v>286</v>
      </c>
      <c r="E151" s="15" t="s">
        <v>71</v>
      </c>
      <c r="F151" s="2" t="s">
        <v>109</v>
      </c>
      <c r="G151" s="2" t="s">
        <v>110</v>
      </c>
      <c r="H151" s="57">
        <v>58.36</v>
      </c>
      <c r="I151" s="9"/>
      <c r="J151" s="39">
        <v>114</v>
      </c>
      <c r="K151" s="3" t="s">
        <v>63</v>
      </c>
      <c r="L151" t="s">
        <v>62</v>
      </c>
      <c r="M151" s="9">
        <v>0</v>
      </c>
      <c r="N151" s="26">
        <f>SUM(N150-H151)</f>
        <v>2730.8900000000008</v>
      </c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>
        <v>58.36</v>
      </c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U151" s="9"/>
      <c r="AV151" s="9"/>
      <c r="AW151" s="9"/>
    </row>
    <row r="152" spans="1:49" x14ac:dyDescent="0.3">
      <c r="A152" s="4">
        <v>44831</v>
      </c>
      <c r="C152" s="6" t="s">
        <v>303</v>
      </c>
      <c r="D152" s="6" t="s">
        <v>62</v>
      </c>
      <c r="E152" s="15" t="s">
        <v>107</v>
      </c>
      <c r="F152" s="2" t="s">
        <v>104</v>
      </c>
      <c r="G152" s="2" t="s">
        <v>108</v>
      </c>
      <c r="H152" s="57"/>
      <c r="I152" s="9">
        <v>500</v>
      </c>
      <c r="J152" s="39" t="s">
        <v>62</v>
      </c>
      <c r="K152" s="3" t="s">
        <v>62</v>
      </c>
      <c r="L152" t="s">
        <v>62</v>
      </c>
      <c r="M152" s="9">
        <v>0</v>
      </c>
      <c r="N152" s="26">
        <f>SUM(N151+I152)</f>
        <v>3230.8900000000008</v>
      </c>
      <c r="O152" s="5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U152" s="9"/>
      <c r="AV152" s="9"/>
      <c r="AW152" s="9"/>
    </row>
    <row r="153" spans="1:49" x14ac:dyDescent="0.3">
      <c r="A153" s="4">
        <v>44832</v>
      </c>
      <c r="B153" s="25">
        <v>44826</v>
      </c>
      <c r="C153" s="6" t="s">
        <v>303</v>
      </c>
      <c r="D153" s="6" t="s">
        <v>286</v>
      </c>
      <c r="E153" s="15" t="s">
        <v>68</v>
      </c>
      <c r="F153" s="2" t="s">
        <v>290</v>
      </c>
      <c r="G153" s="2" t="s">
        <v>291</v>
      </c>
      <c r="H153" s="57">
        <v>240</v>
      </c>
      <c r="I153" s="9"/>
      <c r="J153" s="39">
        <v>115</v>
      </c>
      <c r="K153" s="3" t="s">
        <v>79</v>
      </c>
      <c r="L153">
        <v>440498250</v>
      </c>
      <c r="M153" s="9">
        <v>40</v>
      </c>
      <c r="N153" s="26">
        <f>SUM(N152-H153)</f>
        <v>2990.8900000000008</v>
      </c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>
        <v>200</v>
      </c>
      <c r="AK153" s="9"/>
      <c r="AL153" s="9"/>
      <c r="AM153" s="9"/>
      <c r="AN153" s="9"/>
      <c r="AO153" s="9"/>
      <c r="AP153" s="9"/>
      <c r="AQ153" s="9"/>
      <c r="AR153" s="9"/>
      <c r="AS153" s="9"/>
      <c r="AU153" s="9"/>
      <c r="AV153" s="9"/>
      <c r="AW153" s="9"/>
    </row>
    <row r="154" spans="1:49" x14ac:dyDescent="0.3">
      <c r="A154" s="4">
        <v>44832</v>
      </c>
      <c r="C154" s="6" t="s">
        <v>303</v>
      </c>
      <c r="D154" s="6" t="s">
        <v>286</v>
      </c>
      <c r="E154" s="15" t="s">
        <v>68</v>
      </c>
      <c r="F154" s="2" t="s">
        <v>20</v>
      </c>
      <c r="G154" s="2" t="s">
        <v>292</v>
      </c>
      <c r="H154" s="57">
        <v>520.6</v>
      </c>
      <c r="I154" s="9"/>
      <c r="J154" s="39">
        <v>116</v>
      </c>
      <c r="K154" s="3" t="s">
        <v>63</v>
      </c>
      <c r="L154" t="s">
        <v>62</v>
      </c>
      <c r="M154" s="9">
        <v>0</v>
      </c>
      <c r="N154" s="26">
        <f t="shared" ref="N154:N160" si="13">SUM(N153-H154)</f>
        <v>2470.2900000000009</v>
      </c>
      <c r="P154" s="9"/>
      <c r="Q154" s="9"/>
      <c r="R154" s="9"/>
      <c r="S154" s="9"/>
      <c r="T154" s="9"/>
      <c r="U154" s="9">
        <v>520.6</v>
      </c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U154" s="9"/>
      <c r="AV154" s="9"/>
      <c r="AW154" s="9"/>
    </row>
    <row r="155" spans="1:49" x14ac:dyDescent="0.3">
      <c r="A155" s="4">
        <v>44832</v>
      </c>
      <c r="B155" s="25">
        <v>44826</v>
      </c>
      <c r="C155" s="6" t="s">
        <v>303</v>
      </c>
      <c r="D155" s="6" t="s">
        <v>286</v>
      </c>
      <c r="E155" s="15" t="s">
        <v>68</v>
      </c>
      <c r="F155" s="2" t="s">
        <v>225</v>
      </c>
      <c r="G155" s="2" t="s">
        <v>227</v>
      </c>
      <c r="H155" s="57">
        <v>65.52</v>
      </c>
      <c r="I155" s="9"/>
      <c r="J155" s="39">
        <v>117</v>
      </c>
      <c r="K155" s="3" t="s">
        <v>79</v>
      </c>
      <c r="L155">
        <v>326597472</v>
      </c>
      <c r="M155" s="9">
        <v>10.92</v>
      </c>
      <c r="N155" s="26">
        <f t="shared" si="13"/>
        <v>2404.7700000000009</v>
      </c>
      <c r="P155" s="9"/>
      <c r="Q155" s="9"/>
      <c r="R155" s="9"/>
      <c r="S155" s="9"/>
      <c r="T155" s="9">
        <v>54.6</v>
      </c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U155" s="9"/>
      <c r="AV155" s="9"/>
      <c r="AW155" s="9"/>
    </row>
    <row r="156" spans="1:49" x14ac:dyDescent="0.3">
      <c r="A156" s="4">
        <v>44832</v>
      </c>
      <c r="C156" s="6" t="s">
        <v>303</v>
      </c>
      <c r="D156" s="6" t="s">
        <v>286</v>
      </c>
      <c r="E156" s="15" t="s">
        <v>68</v>
      </c>
      <c r="F156" s="2" t="s">
        <v>111</v>
      </c>
      <c r="G156" s="2" t="s">
        <v>293</v>
      </c>
      <c r="H156" s="57">
        <v>633.78</v>
      </c>
      <c r="I156" s="9"/>
      <c r="J156" s="39">
        <v>118</v>
      </c>
      <c r="K156" s="3" t="s">
        <v>63</v>
      </c>
      <c r="L156" t="s">
        <v>62</v>
      </c>
      <c r="M156" s="9">
        <v>0</v>
      </c>
      <c r="N156" s="26">
        <f t="shared" si="13"/>
        <v>1770.9900000000009</v>
      </c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>
        <v>633.78</v>
      </c>
      <c r="AP156" s="9"/>
      <c r="AQ156" s="9"/>
      <c r="AR156" s="9"/>
      <c r="AS156" s="9"/>
      <c r="AU156" s="9"/>
      <c r="AV156" s="9"/>
      <c r="AW156" s="9"/>
    </row>
    <row r="157" spans="1:49" x14ac:dyDescent="0.3">
      <c r="A157" s="4">
        <v>44832</v>
      </c>
      <c r="C157" s="6" t="s">
        <v>303</v>
      </c>
      <c r="D157" s="6" t="s">
        <v>286</v>
      </c>
      <c r="E157" s="15" t="s">
        <v>68</v>
      </c>
      <c r="F157" s="2" t="s">
        <v>60</v>
      </c>
      <c r="G157" s="2" t="s">
        <v>293</v>
      </c>
      <c r="H157" s="57">
        <v>533.22</v>
      </c>
      <c r="I157" s="9"/>
      <c r="J157" s="39">
        <v>118</v>
      </c>
      <c r="K157" s="3" t="s">
        <v>63</v>
      </c>
      <c r="L157" t="s">
        <v>62</v>
      </c>
      <c r="M157" s="9">
        <v>0</v>
      </c>
      <c r="N157" s="26">
        <f t="shared" si="13"/>
        <v>1237.7700000000009</v>
      </c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>
        <v>533.22</v>
      </c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U157" s="9"/>
      <c r="AV157" s="9"/>
      <c r="AW157" s="9"/>
    </row>
    <row r="158" spans="1:49" x14ac:dyDescent="0.3">
      <c r="A158" s="4">
        <v>44832</v>
      </c>
      <c r="B158" s="25">
        <v>44824</v>
      </c>
      <c r="C158" s="6" t="s">
        <v>303</v>
      </c>
      <c r="D158" s="6" t="s">
        <v>286</v>
      </c>
      <c r="E158" s="15" t="s">
        <v>68</v>
      </c>
      <c r="F158" s="2" t="s">
        <v>294</v>
      </c>
      <c r="G158" s="2" t="s">
        <v>295</v>
      </c>
      <c r="H158" s="57">
        <v>60.04</v>
      </c>
      <c r="I158" s="9"/>
      <c r="J158" s="39">
        <v>119</v>
      </c>
      <c r="K158" s="3" t="s">
        <v>79</v>
      </c>
      <c r="L158">
        <v>374875742</v>
      </c>
      <c r="M158" s="9">
        <v>10.01</v>
      </c>
      <c r="N158" s="53">
        <f t="shared" si="13"/>
        <v>1177.7300000000009</v>
      </c>
      <c r="O158" s="41" t="s">
        <v>304</v>
      </c>
      <c r="P158" s="9"/>
      <c r="Q158" s="9"/>
      <c r="R158" s="9"/>
      <c r="S158" s="9">
        <v>50.03</v>
      </c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U158" s="9"/>
      <c r="AV158" s="9"/>
      <c r="AW158" s="9"/>
    </row>
    <row r="159" spans="1:49" x14ac:dyDescent="0.3">
      <c r="A159" s="4">
        <v>44837</v>
      </c>
      <c r="C159" s="6" t="s">
        <v>323</v>
      </c>
      <c r="D159" s="6" t="s">
        <v>286</v>
      </c>
      <c r="E159" s="15" t="s">
        <v>59</v>
      </c>
      <c r="F159" s="2" t="s">
        <v>60</v>
      </c>
      <c r="G159" s="2" t="s">
        <v>61</v>
      </c>
      <c r="H159" s="57">
        <v>10</v>
      </c>
      <c r="I159" s="9"/>
      <c r="J159" s="39" t="s">
        <v>62</v>
      </c>
      <c r="K159" s="3" t="s">
        <v>63</v>
      </c>
      <c r="L159" t="s">
        <v>62</v>
      </c>
      <c r="M159" s="9">
        <v>0</v>
      </c>
      <c r="N159" s="26">
        <f>SUM(N158-H159)</f>
        <v>1167.7300000000009</v>
      </c>
      <c r="P159" s="9"/>
      <c r="Q159" s="9">
        <v>10</v>
      </c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U159" s="9"/>
      <c r="AV159" s="9"/>
      <c r="AW159" s="9"/>
    </row>
    <row r="160" spans="1:49" x14ac:dyDescent="0.3">
      <c r="A160" s="4">
        <v>44838</v>
      </c>
      <c r="B160" s="25">
        <v>44837</v>
      </c>
      <c r="C160" s="6" t="s">
        <v>323</v>
      </c>
      <c r="D160" s="6" t="s">
        <v>286</v>
      </c>
      <c r="E160" s="15" t="s">
        <v>76</v>
      </c>
      <c r="F160" s="2" t="s">
        <v>298</v>
      </c>
      <c r="G160" s="2" t="s">
        <v>78</v>
      </c>
      <c r="H160" s="57">
        <v>6</v>
      </c>
      <c r="I160" s="9"/>
      <c r="J160" s="39">
        <v>120</v>
      </c>
      <c r="K160" s="3" t="s">
        <v>79</v>
      </c>
      <c r="L160">
        <v>125596651</v>
      </c>
      <c r="M160" s="9">
        <v>1</v>
      </c>
      <c r="N160" s="26">
        <f t="shared" si="13"/>
        <v>1161.7300000000009</v>
      </c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>
        <v>5</v>
      </c>
      <c r="AU160" s="9"/>
      <c r="AV160" s="9"/>
      <c r="AW160" s="9"/>
    </row>
    <row r="161" spans="1:49" x14ac:dyDescent="0.3">
      <c r="A161" s="4">
        <v>44838</v>
      </c>
      <c r="B161" s="25">
        <v>44837</v>
      </c>
      <c r="C161" s="6" t="s">
        <v>323</v>
      </c>
      <c r="D161" s="6" t="s">
        <v>286</v>
      </c>
      <c r="E161" s="15" t="s">
        <v>76</v>
      </c>
      <c r="F161" s="2" t="s">
        <v>102</v>
      </c>
      <c r="G161" s="2" t="s">
        <v>182</v>
      </c>
      <c r="H161" s="57">
        <v>3.99</v>
      </c>
      <c r="I161" s="9"/>
      <c r="J161" s="39">
        <v>121</v>
      </c>
      <c r="K161" s="3" t="s">
        <v>79</v>
      </c>
      <c r="L161">
        <v>320093700</v>
      </c>
      <c r="M161" s="9">
        <v>0.66</v>
      </c>
      <c r="N161" s="26">
        <f>SUM(N160-H161)</f>
        <v>1157.7400000000009</v>
      </c>
      <c r="P161" s="9">
        <v>3.33</v>
      </c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U161" s="9"/>
      <c r="AV161" s="9"/>
      <c r="AW161" s="9"/>
    </row>
    <row r="162" spans="1:49" x14ac:dyDescent="0.3">
      <c r="A162" s="4">
        <v>44838</v>
      </c>
      <c r="C162" s="6" t="s">
        <v>323</v>
      </c>
      <c r="D162" s="6" t="s">
        <v>62</v>
      </c>
      <c r="E162" s="15" t="s">
        <v>107</v>
      </c>
      <c r="F162" s="2" t="s">
        <v>104</v>
      </c>
      <c r="G162" s="2" t="s">
        <v>108</v>
      </c>
      <c r="H162" s="57"/>
      <c r="I162" s="9">
        <v>1000</v>
      </c>
      <c r="J162" s="39" t="s">
        <v>62</v>
      </c>
      <c r="K162" s="3" t="s">
        <v>62</v>
      </c>
      <c r="L162" t="s">
        <v>62</v>
      </c>
      <c r="M162" s="9">
        <v>0</v>
      </c>
      <c r="N162" s="26">
        <f>SUM(N161+I162)</f>
        <v>2157.7400000000007</v>
      </c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U162" s="9"/>
      <c r="AV162" s="9"/>
      <c r="AW162" s="9"/>
    </row>
    <row r="163" spans="1:49" x14ac:dyDescent="0.3">
      <c r="A163" s="4">
        <v>44839</v>
      </c>
      <c r="C163" s="6" t="s">
        <v>323</v>
      </c>
      <c r="D163" s="6" t="s">
        <v>286</v>
      </c>
      <c r="E163" s="15" t="s">
        <v>76</v>
      </c>
      <c r="F163" s="2" t="s">
        <v>74</v>
      </c>
      <c r="G163" s="2" t="s">
        <v>75</v>
      </c>
      <c r="H163" s="57">
        <v>6</v>
      </c>
      <c r="I163" s="9"/>
      <c r="J163" s="39" t="s">
        <v>62</v>
      </c>
      <c r="K163" s="3" t="s">
        <v>62</v>
      </c>
      <c r="L163" t="s">
        <v>62</v>
      </c>
      <c r="M163" s="9">
        <v>0</v>
      </c>
      <c r="N163" s="26">
        <f>SUM(N162-H163)</f>
        <v>2151.7400000000007</v>
      </c>
      <c r="P163" s="9">
        <v>6</v>
      </c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U163" s="9"/>
      <c r="AV163" s="9"/>
      <c r="AW163" s="9"/>
    </row>
    <row r="164" spans="1:49" x14ac:dyDescent="0.3">
      <c r="A164" s="4">
        <v>44840</v>
      </c>
      <c r="B164" s="25">
        <v>44833</v>
      </c>
      <c r="C164" s="6" t="s">
        <v>323</v>
      </c>
      <c r="D164" s="6" t="s">
        <v>286</v>
      </c>
      <c r="E164" s="15" t="s">
        <v>68</v>
      </c>
      <c r="F164" s="2" t="s">
        <v>299</v>
      </c>
      <c r="G164" s="2" t="s">
        <v>300</v>
      </c>
      <c r="H164" s="57">
        <v>450</v>
      </c>
      <c r="I164" s="9"/>
      <c r="J164" s="39">
        <v>122</v>
      </c>
      <c r="K164" s="3" t="s">
        <v>79</v>
      </c>
      <c r="L164">
        <v>673409620</v>
      </c>
      <c r="M164" s="9">
        <v>75</v>
      </c>
      <c r="N164" s="26">
        <f t="shared" ref="N164:N168" si="14">SUM(N163-H164)</f>
        <v>1701.7400000000007</v>
      </c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>
        <v>375</v>
      </c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U164" s="9"/>
      <c r="AV164" s="9"/>
      <c r="AW164" s="9"/>
    </row>
    <row r="165" spans="1:49" x14ac:dyDescent="0.3">
      <c r="A165" s="4">
        <v>44840</v>
      </c>
      <c r="B165" s="25">
        <v>44826</v>
      </c>
      <c r="C165" s="6" t="s">
        <v>323</v>
      </c>
      <c r="D165" s="6" t="s">
        <v>286</v>
      </c>
      <c r="E165" s="15" t="s">
        <v>71</v>
      </c>
      <c r="F165" s="2" t="s">
        <v>148</v>
      </c>
      <c r="G165" s="2" t="s">
        <v>73</v>
      </c>
      <c r="H165" s="57">
        <v>10.76</v>
      </c>
      <c r="I165" s="9"/>
      <c r="J165" s="39">
        <v>123</v>
      </c>
      <c r="K165" s="3" t="s">
        <v>79</v>
      </c>
      <c r="L165">
        <v>684966762</v>
      </c>
      <c r="M165" s="9">
        <v>0.51</v>
      </c>
      <c r="N165" s="26">
        <f t="shared" si="14"/>
        <v>1690.9800000000007</v>
      </c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>
        <v>10.25</v>
      </c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U165" s="9"/>
      <c r="AV165" s="9"/>
      <c r="AW165" s="9"/>
    </row>
    <row r="166" spans="1:49" x14ac:dyDescent="0.3">
      <c r="A166" s="25">
        <v>44841</v>
      </c>
      <c r="B166" s="25">
        <v>44840</v>
      </c>
      <c r="C166" s="6" t="s">
        <v>323</v>
      </c>
      <c r="D166" s="6" t="s">
        <v>286</v>
      </c>
      <c r="E166" s="15" t="s">
        <v>107</v>
      </c>
      <c r="F166" s="2" t="s">
        <v>301</v>
      </c>
      <c r="G166" s="62" t="s">
        <v>386</v>
      </c>
      <c r="H166" s="57">
        <v>192</v>
      </c>
      <c r="I166" s="9"/>
      <c r="J166" s="39">
        <v>124</v>
      </c>
      <c r="K166" s="3" t="s">
        <v>79</v>
      </c>
      <c r="L166">
        <v>870840319</v>
      </c>
      <c r="M166" s="9">
        <v>32</v>
      </c>
      <c r="N166" s="26">
        <f t="shared" si="14"/>
        <v>1498.9800000000007</v>
      </c>
      <c r="P166" s="9">
        <v>160</v>
      </c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U166" s="9"/>
      <c r="AV166" s="9"/>
      <c r="AW166" s="9"/>
    </row>
    <row r="167" spans="1:49" x14ac:dyDescent="0.3">
      <c r="A167" s="25">
        <v>44845</v>
      </c>
      <c r="B167" s="25">
        <v>44841</v>
      </c>
      <c r="C167" s="6" t="s">
        <v>323</v>
      </c>
      <c r="D167" s="6" t="s">
        <v>286</v>
      </c>
      <c r="E167" s="15" t="s">
        <v>68</v>
      </c>
      <c r="F167" s="2" t="s">
        <v>119</v>
      </c>
      <c r="G167" s="2" t="s">
        <v>305</v>
      </c>
      <c r="H167" s="57">
        <v>18.16</v>
      </c>
      <c r="I167" s="9"/>
      <c r="J167" s="39">
        <v>125</v>
      </c>
      <c r="K167" s="3" t="s">
        <v>79</v>
      </c>
      <c r="L167">
        <v>887750270</v>
      </c>
      <c r="M167" s="9">
        <v>3.03</v>
      </c>
      <c r="N167" s="26">
        <f t="shared" si="14"/>
        <v>1480.8200000000006</v>
      </c>
      <c r="P167" s="9">
        <v>15.13</v>
      </c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U167" s="9"/>
      <c r="AV167" s="9"/>
      <c r="AW167" s="9"/>
    </row>
    <row r="168" spans="1:49" x14ac:dyDescent="0.3">
      <c r="A168" s="25">
        <v>44849</v>
      </c>
      <c r="C168" s="6" t="s">
        <v>323</v>
      </c>
      <c r="D168" s="6" t="s">
        <v>286</v>
      </c>
      <c r="E168" s="15" t="s">
        <v>68</v>
      </c>
      <c r="F168" s="2" t="s">
        <v>111</v>
      </c>
      <c r="G168" s="2" t="s">
        <v>307</v>
      </c>
      <c r="H168" s="57">
        <v>295</v>
      </c>
      <c r="I168" s="9"/>
      <c r="J168" s="39">
        <v>126</v>
      </c>
      <c r="K168" s="3" t="s">
        <v>63</v>
      </c>
      <c r="L168" t="s">
        <v>62</v>
      </c>
      <c r="M168" s="9">
        <v>0</v>
      </c>
      <c r="N168" s="26">
        <f t="shared" si="14"/>
        <v>1185.8200000000006</v>
      </c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>
        <v>295</v>
      </c>
      <c r="AR168" s="9"/>
      <c r="AS168" s="9"/>
      <c r="AU168" s="9"/>
      <c r="AV168" s="9"/>
      <c r="AW168" s="9"/>
    </row>
    <row r="169" spans="1:49" x14ac:dyDescent="0.3">
      <c r="A169" s="25">
        <v>44852</v>
      </c>
      <c r="C169" s="6" t="s">
        <v>323</v>
      </c>
      <c r="D169" s="6" t="s">
        <v>286</v>
      </c>
      <c r="E169" s="15" t="s">
        <v>135</v>
      </c>
      <c r="F169" s="2" t="s">
        <v>308</v>
      </c>
      <c r="G169" s="2" t="s">
        <v>309</v>
      </c>
      <c r="H169" s="57"/>
      <c r="I169" s="9">
        <v>125</v>
      </c>
      <c r="J169" s="39" t="s">
        <v>62</v>
      </c>
      <c r="K169" s="3" t="s">
        <v>62</v>
      </c>
      <c r="L169" t="s">
        <v>62</v>
      </c>
      <c r="M169" s="9">
        <v>0</v>
      </c>
      <c r="N169" s="26">
        <f>SUM(N168+I169)</f>
        <v>1310.8200000000006</v>
      </c>
      <c r="O169" s="5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U169" s="9"/>
      <c r="AV169" s="9"/>
      <c r="AW169" s="9"/>
    </row>
    <row r="170" spans="1:49" x14ac:dyDescent="0.3">
      <c r="A170" s="25">
        <v>44854</v>
      </c>
      <c r="B170" s="25">
        <v>44853</v>
      </c>
      <c r="C170" s="6" t="s">
        <v>323</v>
      </c>
      <c r="D170" s="6" t="s">
        <v>310</v>
      </c>
      <c r="E170" s="15" t="s">
        <v>76</v>
      </c>
      <c r="F170" s="2" t="s">
        <v>174</v>
      </c>
      <c r="G170" s="2" t="s">
        <v>311</v>
      </c>
      <c r="H170" s="57">
        <v>6.99</v>
      </c>
      <c r="I170" s="9"/>
      <c r="J170" s="39">
        <v>127</v>
      </c>
      <c r="K170" s="3" t="s">
        <v>79</v>
      </c>
      <c r="L170">
        <v>282256258</v>
      </c>
      <c r="M170" s="9">
        <v>1.1599999999999999</v>
      </c>
      <c r="N170" s="26">
        <f>SUM(N169-H170)</f>
        <v>1303.8300000000006</v>
      </c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O170" s="9"/>
      <c r="AP170" s="9"/>
      <c r="AQ170" s="9"/>
      <c r="AR170" s="9">
        <v>5.83</v>
      </c>
      <c r="AS170" s="9"/>
      <c r="AU170" s="9"/>
      <c r="AV170" s="9"/>
      <c r="AW170" s="9"/>
    </row>
    <row r="171" spans="1:49" x14ac:dyDescent="0.3">
      <c r="A171" s="25">
        <v>44855</v>
      </c>
      <c r="B171" s="25"/>
      <c r="C171" s="6" t="s">
        <v>323</v>
      </c>
      <c r="D171" s="6" t="s">
        <v>62</v>
      </c>
      <c r="E171" s="15" t="s">
        <v>107</v>
      </c>
      <c r="F171" s="2" t="s">
        <v>104</v>
      </c>
      <c r="G171" s="2" t="s">
        <v>108</v>
      </c>
      <c r="H171" s="57"/>
      <c r="I171" s="9">
        <v>2000</v>
      </c>
      <c r="J171" s="39" t="s">
        <v>62</v>
      </c>
      <c r="K171" s="3" t="s">
        <v>62</v>
      </c>
      <c r="L171" t="s">
        <v>62</v>
      </c>
      <c r="M171" s="9">
        <v>0</v>
      </c>
      <c r="N171" s="26">
        <f>SUM(N170+I171)</f>
        <v>3303.8300000000008</v>
      </c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U171" s="9"/>
      <c r="AV171" s="9"/>
      <c r="AW171" s="9"/>
    </row>
    <row r="172" spans="1:49" x14ac:dyDescent="0.3">
      <c r="A172" s="25">
        <v>44856</v>
      </c>
      <c r="C172" s="6" t="s">
        <v>324</v>
      </c>
      <c r="D172" s="6" t="s">
        <v>286</v>
      </c>
      <c r="E172" s="15" t="s">
        <v>103</v>
      </c>
      <c r="F172" s="2" t="s">
        <v>104</v>
      </c>
      <c r="G172" s="2" t="s">
        <v>287</v>
      </c>
      <c r="H172" s="57">
        <v>8</v>
      </c>
      <c r="I172" s="9"/>
      <c r="J172" s="39">
        <v>128</v>
      </c>
      <c r="K172" s="3" t="s">
        <v>63</v>
      </c>
      <c r="L172" t="s">
        <v>62</v>
      </c>
      <c r="M172" s="9">
        <v>0</v>
      </c>
      <c r="N172" s="26">
        <f>SUM(N171-H172)</f>
        <v>3295.8300000000008</v>
      </c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U172" s="9"/>
      <c r="AV172" s="9">
        <v>8</v>
      </c>
      <c r="AW172" s="9"/>
    </row>
    <row r="173" spans="1:49" x14ac:dyDescent="0.3">
      <c r="A173" s="25">
        <v>44858</v>
      </c>
      <c r="B173" s="25">
        <v>44843</v>
      </c>
      <c r="C173" s="6" t="s">
        <v>324</v>
      </c>
      <c r="D173" s="6" t="s">
        <v>310</v>
      </c>
      <c r="E173" s="15" t="s">
        <v>71</v>
      </c>
      <c r="F173" s="2" t="s">
        <v>148</v>
      </c>
      <c r="G173" s="2" t="s">
        <v>316</v>
      </c>
      <c r="H173" s="57">
        <v>73.55</v>
      </c>
      <c r="I173" s="9"/>
      <c r="J173" s="39">
        <v>129</v>
      </c>
      <c r="K173" s="3" t="s">
        <v>79</v>
      </c>
      <c r="L173">
        <v>684966762</v>
      </c>
      <c r="M173" s="9">
        <v>3.5</v>
      </c>
      <c r="N173" s="26">
        <f t="shared" ref="N173:N179" si="15">SUM(N172-H173)</f>
        <v>3222.2800000000007</v>
      </c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>
        <v>70.05</v>
      </c>
      <c r="AN173" s="9"/>
      <c r="AO173" s="9"/>
      <c r="AP173" s="9"/>
      <c r="AQ173" s="9"/>
      <c r="AR173" s="9"/>
      <c r="AS173" s="9"/>
      <c r="AU173" s="9"/>
      <c r="AV173" s="9"/>
      <c r="AW173" s="9"/>
    </row>
    <row r="174" spans="1:49" x14ac:dyDescent="0.3">
      <c r="A174" s="25">
        <v>44858</v>
      </c>
      <c r="B174" s="25"/>
      <c r="C174" s="6" t="s">
        <v>324</v>
      </c>
      <c r="D174" s="6" t="s">
        <v>286</v>
      </c>
      <c r="E174" s="15" t="s">
        <v>71</v>
      </c>
      <c r="F174" s="2" t="s">
        <v>109</v>
      </c>
      <c r="G174" s="2" t="s">
        <v>110</v>
      </c>
      <c r="H174" s="57">
        <v>58.36</v>
      </c>
      <c r="I174" s="9"/>
      <c r="J174" s="39">
        <v>130</v>
      </c>
      <c r="K174" s="3" t="s">
        <v>63</v>
      </c>
      <c r="L174" t="s">
        <v>62</v>
      </c>
      <c r="M174" s="9">
        <v>0</v>
      </c>
      <c r="N174" s="26">
        <f t="shared" si="15"/>
        <v>3163.9200000000005</v>
      </c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>
        <v>58.36</v>
      </c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U174" s="9"/>
      <c r="AV174" s="9"/>
      <c r="AW174" s="9"/>
    </row>
    <row r="175" spans="1:49" x14ac:dyDescent="0.3">
      <c r="A175" s="25">
        <v>44859</v>
      </c>
      <c r="B175" s="25"/>
      <c r="C175" s="6" t="s">
        <v>324</v>
      </c>
      <c r="D175" s="6" t="s">
        <v>310</v>
      </c>
      <c r="E175" s="15" t="s">
        <v>68</v>
      </c>
      <c r="F175" s="2" t="s">
        <v>312</v>
      </c>
      <c r="G175" s="2" t="s">
        <v>325</v>
      </c>
      <c r="H175" s="57">
        <v>55</v>
      </c>
      <c r="I175" s="9"/>
      <c r="J175" s="39">
        <v>131</v>
      </c>
      <c r="K175" s="3" t="s">
        <v>63</v>
      </c>
      <c r="L175" t="s">
        <v>62</v>
      </c>
      <c r="M175" s="9">
        <v>0</v>
      </c>
      <c r="N175" s="26">
        <f t="shared" si="15"/>
        <v>3108.9200000000005</v>
      </c>
      <c r="P175" s="9"/>
      <c r="Q175" s="9"/>
      <c r="R175" s="9"/>
      <c r="S175" s="9"/>
      <c r="T175" s="9"/>
      <c r="U175" s="9"/>
      <c r="V175" s="9"/>
      <c r="W175" s="9">
        <v>55</v>
      </c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U175" s="9"/>
      <c r="AV175" s="9"/>
      <c r="AW175" s="9"/>
    </row>
    <row r="176" spans="1:49" x14ac:dyDescent="0.3">
      <c r="A176" s="25">
        <v>44859</v>
      </c>
      <c r="B176" s="25">
        <v>44853</v>
      </c>
      <c r="C176" s="6" t="s">
        <v>324</v>
      </c>
      <c r="D176" s="6" t="s">
        <v>310</v>
      </c>
      <c r="E176" s="15" t="s">
        <v>68</v>
      </c>
      <c r="F176" s="2" t="s">
        <v>15</v>
      </c>
      <c r="G176" s="2" t="s">
        <v>313</v>
      </c>
      <c r="H176" s="57">
        <v>98.08</v>
      </c>
      <c r="I176" s="9"/>
      <c r="J176" s="39">
        <v>132</v>
      </c>
      <c r="K176" s="3" t="s">
        <v>79</v>
      </c>
      <c r="L176">
        <v>171303891</v>
      </c>
      <c r="M176" s="9">
        <v>16.350000000000001</v>
      </c>
      <c r="N176" s="26">
        <f t="shared" si="15"/>
        <v>3010.8400000000006</v>
      </c>
      <c r="P176" s="9">
        <v>81.73</v>
      </c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U176" s="9"/>
      <c r="AV176" s="9"/>
      <c r="AW176" s="9"/>
    </row>
    <row r="177" spans="1:49" x14ac:dyDescent="0.3">
      <c r="A177" s="25">
        <v>44861</v>
      </c>
      <c r="B177" s="25">
        <v>44860</v>
      </c>
      <c r="C177" s="6" t="s">
        <v>324</v>
      </c>
      <c r="D177" s="6" t="s">
        <v>310</v>
      </c>
      <c r="E177" s="15" t="s">
        <v>76</v>
      </c>
      <c r="F177" s="2" t="s">
        <v>314</v>
      </c>
      <c r="G177" s="2" t="s">
        <v>317</v>
      </c>
      <c r="H177" s="57">
        <v>16.989999999999998</v>
      </c>
      <c r="I177" s="9"/>
      <c r="J177" s="39">
        <v>133</v>
      </c>
      <c r="K177" s="3" t="s">
        <v>79</v>
      </c>
      <c r="L177">
        <v>232555575</v>
      </c>
      <c r="M177" s="9">
        <v>2.83</v>
      </c>
      <c r="N177" s="26">
        <f t="shared" si="15"/>
        <v>2993.8500000000008</v>
      </c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N177" s="9"/>
      <c r="AO177" s="9"/>
      <c r="AP177" s="9"/>
      <c r="AQ177" s="9"/>
      <c r="AR177" s="9">
        <v>14.16</v>
      </c>
      <c r="AS177" s="9"/>
      <c r="AU177" s="9"/>
      <c r="AV177" s="9"/>
      <c r="AW177" s="9"/>
    </row>
    <row r="178" spans="1:49" x14ac:dyDescent="0.3">
      <c r="A178" s="25">
        <v>44862</v>
      </c>
      <c r="C178" s="6" t="s">
        <v>324</v>
      </c>
      <c r="D178" s="6" t="s">
        <v>310</v>
      </c>
      <c r="E178" s="15" t="s">
        <v>68</v>
      </c>
      <c r="F178" s="2" t="s">
        <v>111</v>
      </c>
      <c r="G178" s="2" t="s">
        <v>315</v>
      </c>
      <c r="H178" s="57">
        <v>633.58000000000004</v>
      </c>
      <c r="I178" s="9"/>
      <c r="J178" s="39">
        <v>134</v>
      </c>
      <c r="K178" s="3" t="s">
        <v>63</v>
      </c>
      <c r="L178" t="s">
        <v>62</v>
      </c>
      <c r="M178" s="9">
        <v>0</v>
      </c>
      <c r="N178" s="26">
        <f t="shared" si="15"/>
        <v>2360.2700000000009</v>
      </c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>
        <v>633.58000000000004</v>
      </c>
      <c r="AP178" s="9"/>
      <c r="AQ178" s="9"/>
      <c r="AR178" s="9"/>
      <c r="AS178" s="9"/>
      <c r="AU178" s="9"/>
      <c r="AV178" s="9"/>
      <c r="AW178" s="9"/>
    </row>
    <row r="179" spans="1:49" x14ac:dyDescent="0.3">
      <c r="A179" s="25">
        <v>44862</v>
      </c>
      <c r="C179" s="6" t="s">
        <v>324</v>
      </c>
      <c r="D179" s="6" t="s">
        <v>310</v>
      </c>
      <c r="E179" s="15" t="s">
        <v>68</v>
      </c>
      <c r="F179" s="2" t="s">
        <v>60</v>
      </c>
      <c r="G179" s="2" t="s">
        <v>315</v>
      </c>
      <c r="H179" s="57">
        <v>514.6</v>
      </c>
      <c r="I179" s="9"/>
      <c r="J179" s="39">
        <v>135</v>
      </c>
      <c r="K179" s="3" t="s">
        <v>63</v>
      </c>
      <c r="L179" t="s">
        <v>62</v>
      </c>
      <c r="M179" s="9">
        <v>0</v>
      </c>
      <c r="N179" s="26">
        <f t="shared" si="15"/>
        <v>1845.670000000001</v>
      </c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>
        <v>514.6</v>
      </c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U179" s="9"/>
      <c r="AV179" s="9"/>
      <c r="AW179" s="9"/>
    </row>
    <row r="180" spans="1:49" x14ac:dyDescent="0.3">
      <c r="A180" s="25">
        <v>44862</v>
      </c>
      <c r="C180" s="6" t="s">
        <v>324</v>
      </c>
      <c r="D180" s="6" t="s">
        <v>62</v>
      </c>
      <c r="E180" s="15" t="s">
        <v>107</v>
      </c>
      <c r="F180" s="2" t="s">
        <v>104</v>
      </c>
      <c r="G180" s="2" t="s">
        <v>108</v>
      </c>
      <c r="H180" s="57"/>
      <c r="I180" s="9">
        <v>1000</v>
      </c>
      <c r="J180" s="39" t="s">
        <v>62</v>
      </c>
      <c r="K180" s="3" t="s">
        <v>62</v>
      </c>
      <c r="L180" t="s">
        <v>62</v>
      </c>
      <c r="M180" s="9">
        <v>0</v>
      </c>
      <c r="N180" s="26">
        <f>SUM(N179+I180)</f>
        <v>2845.670000000001</v>
      </c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U180" s="9"/>
      <c r="AV180" s="9"/>
      <c r="AW180" s="9"/>
    </row>
    <row r="181" spans="1:49" x14ac:dyDescent="0.3">
      <c r="A181" s="25">
        <v>44865</v>
      </c>
      <c r="B181" s="25">
        <v>44862</v>
      </c>
      <c r="C181" s="6" t="s">
        <v>324</v>
      </c>
      <c r="D181" s="6" t="s">
        <v>310</v>
      </c>
      <c r="E181" s="15" t="s">
        <v>76</v>
      </c>
      <c r="F181" s="2" t="s">
        <v>318</v>
      </c>
      <c r="G181" s="2" t="s">
        <v>319</v>
      </c>
      <c r="H181" s="57">
        <v>21.8</v>
      </c>
      <c r="I181" s="9"/>
      <c r="J181" s="39">
        <v>136</v>
      </c>
      <c r="K181" s="3" t="s">
        <v>79</v>
      </c>
      <c r="L181">
        <v>347437341</v>
      </c>
      <c r="M181" s="9">
        <v>3.63</v>
      </c>
      <c r="N181" s="26">
        <f>SUM(N180-H181)</f>
        <v>2823.8700000000008</v>
      </c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>
        <v>18.170000000000002</v>
      </c>
      <c r="AQ181" s="9"/>
      <c r="AR181" s="9"/>
      <c r="AS181" s="9"/>
      <c r="AU181" s="9"/>
      <c r="AV181" s="9"/>
      <c r="AW181" s="9"/>
    </row>
    <row r="182" spans="1:49" x14ac:dyDescent="0.3">
      <c r="A182" s="25">
        <v>44866</v>
      </c>
      <c r="B182" s="25"/>
      <c r="C182" s="6" t="s">
        <v>324</v>
      </c>
      <c r="D182" s="6" t="s">
        <v>310</v>
      </c>
      <c r="E182" s="15" t="s">
        <v>68</v>
      </c>
      <c r="F182" s="2" t="s">
        <v>322</v>
      </c>
      <c r="G182" s="2" t="s">
        <v>320</v>
      </c>
      <c r="H182" s="57">
        <v>226.49</v>
      </c>
      <c r="I182" s="9"/>
      <c r="J182" s="39">
        <v>137</v>
      </c>
      <c r="K182" s="3" t="s">
        <v>63</v>
      </c>
      <c r="L182" t="s">
        <v>62</v>
      </c>
      <c r="M182" s="9">
        <v>0</v>
      </c>
      <c r="N182" s="26">
        <f t="shared" ref="N182:N186" si="16">SUM(N181-H182)</f>
        <v>2597.380000000001</v>
      </c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>
        <v>226.49</v>
      </c>
      <c r="AN182" s="9"/>
      <c r="AO182" s="9"/>
      <c r="AP182" s="9"/>
      <c r="AQ182" s="9"/>
      <c r="AR182" s="9"/>
      <c r="AS182" s="9"/>
      <c r="AU182" s="9"/>
      <c r="AV182" s="9"/>
      <c r="AW182" s="9"/>
    </row>
    <row r="183" spans="1:49" x14ac:dyDescent="0.3">
      <c r="A183" s="25">
        <v>44866</v>
      </c>
      <c r="B183" s="25">
        <v>44852</v>
      </c>
      <c r="C183" s="6" t="s">
        <v>324</v>
      </c>
      <c r="D183" s="6" t="s">
        <v>310</v>
      </c>
      <c r="E183" s="15" t="s">
        <v>71</v>
      </c>
      <c r="F183" s="2" t="s">
        <v>72</v>
      </c>
      <c r="G183" s="2" t="s">
        <v>73</v>
      </c>
      <c r="H183" s="57">
        <v>9.14</v>
      </c>
      <c r="I183" s="9"/>
      <c r="J183" s="39">
        <v>138</v>
      </c>
      <c r="K183" s="3" t="s">
        <v>79</v>
      </c>
      <c r="L183">
        <v>684966762</v>
      </c>
      <c r="M183" s="9">
        <v>1.44</v>
      </c>
      <c r="N183" s="26">
        <f t="shared" si="16"/>
        <v>2588.2400000000011</v>
      </c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>
        <v>7.7</v>
      </c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U183" s="9"/>
      <c r="AV183" s="9"/>
      <c r="AW183" s="9"/>
    </row>
    <row r="184" spans="1:49" x14ac:dyDescent="0.3">
      <c r="A184" s="25">
        <v>44866</v>
      </c>
      <c r="C184" s="6" t="s">
        <v>324</v>
      </c>
      <c r="D184" s="6" t="s">
        <v>286</v>
      </c>
      <c r="E184" s="15" t="s">
        <v>59</v>
      </c>
      <c r="F184" s="2" t="s">
        <v>60</v>
      </c>
      <c r="G184" s="2" t="s">
        <v>61</v>
      </c>
      <c r="H184" s="57">
        <v>10</v>
      </c>
      <c r="I184" s="9"/>
      <c r="J184" s="39" t="s">
        <v>62</v>
      </c>
      <c r="K184" s="3" t="s">
        <v>63</v>
      </c>
      <c r="L184" t="s">
        <v>62</v>
      </c>
      <c r="M184" s="9">
        <v>0</v>
      </c>
      <c r="N184" s="53">
        <f t="shared" si="16"/>
        <v>2578.2400000000011</v>
      </c>
      <c r="O184" s="41" t="s">
        <v>364</v>
      </c>
      <c r="P184" s="9"/>
      <c r="Q184" s="9">
        <v>10</v>
      </c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U184" s="9"/>
      <c r="AV184" s="9"/>
      <c r="AW184" s="9"/>
    </row>
    <row r="185" spans="1:49" x14ac:dyDescent="0.3">
      <c r="A185" s="25">
        <v>44872</v>
      </c>
      <c r="C185" s="6" t="s">
        <v>365</v>
      </c>
      <c r="D185" s="6" t="s">
        <v>310</v>
      </c>
      <c r="E185" s="15" t="s">
        <v>76</v>
      </c>
      <c r="F185" s="2" t="s">
        <v>74</v>
      </c>
      <c r="G185" s="2" t="s">
        <v>75</v>
      </c>
      <c r="H185" s="57">
        <v>6</v>
      </c>
      <c r="I185" s="9"/>
      <c r="J185" s="39" t="s">
        <v>62</v>
      </c>
      <c r="K185" s="3" t="s">
        <v>63</v>
      </c>
      <c r="L185" t="s">
        <v>62</v>
      </c>
      <c r="M185" s="9">
        <v>0</v>
      </c>
      <c r="N185" s="26">
        <f t="shared" si="16"/>
        <v>2572.2400000000011</v>
      </c>
      <c r="P185" s="9">
        <v>6</v>
      </c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U185" s="9"/>
      <c r="AV185" s="9"/>
      <c r="AW185" s="9"/>
    </row>
    <row r="186" spans="1:49" x14ac:dyDescent="0.3">
      <c r="A186" s="25">
        <v>44875</v>
      </c>
      <c r="C186" s="6" t="s">
        <v>365</v>
      </c>
      <c r="D186" s="6" t="s">
        <v>310</v>
      </c>
      <c r="E186" s="15" t="s">
        <v>76</v>
      </c>
      <c r="F186" s="2" t="s">
        <v>327</v>
      </c>
      <c r="G186" s="2" t="s">
        <v>328</v>
      </c>
      <c r="H186" s="57">
        <v>40</v>
      </c>
      <c r="I186" s="9"/>
      <c r="J186" s="39" t="s">
        <v>366</v>
      </c>
      <c r="K186" s="3" t="s">
        <v>63</v>
      </c>
      <c r="L186" t="s">
        <v>62</v>
      </c>
      <c r="M186" s="9">
        <v>0</v>
      </c>
      <c r="N186" s="26">
        <f t="shared" si="16"/>
        <v>2532.2400000000011</v>
      </c>
      <c r="O186" s="5"/>
      <c r="P186" s="9"/>
      <c r="Q186" s="9"/>
      <c r="R186" s="9"/>
      <c r="S186" s="9"/>
      <c r="T186" s="9"/>
      <c r="U186" s="9"/>
      <c r="V186" s="9"/>
      <c r="W186" s="9">
        <v>40</v>
      </c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U186" s="9"/>
      <c r="AV186" s="9"/>
      <c r="AW186" s="9"/>
    </row>
    <row r="187" spans="1:49" x14ac:dyDescent="0.3">
      <c r="A187" s="25">
        <v>44883</v>
      </c>
      <c r="C187" s="6" t="s">
        <v>365</v>
      </c>
      <c r="D187" s="6" t="s">
        <v>62</v>
      </c>
      <c r="E187" s="15" t="s">
        <v>107</v>
      </c>
      <c r="F187" s="2" t="s">
        <v>104</v>
      </c>
      <c r="G187" s="2" t="s">
        <v>108</v>
      </c>
      <c r="H187" s="57"/>
      <c r="I187" s="9">
        <v>5000</v>
      </c>
      <c r="J187" s="39" t="s">
        <v>62</v>
      </c>
      <c r="K187" s="3" t="s">
        <v>62</v>
      </c>
      <c r="L187" t="s">
        <v>62</v>
      </c>
      <c r="M187" s="9">
        <v>0</v>
      </c>
      <c r="N187" s="26">
        <f>SUM(N186+I187)</f>
        <v>7532.2400000000016</v>
      </c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U187" s="9"/>
      <c r="AV187" s="9"/>
      <c r="AW187" s="9"/>
    </row>
    <row r="188" spans="1:49" x14ac:dyDescent="0.3">
      <c r="A188" s="25">
        <v>44883</v>
      </c>
      <c r="B188" s="25"/>
      <c r="C188" s="6" t="s">
        <v>365</v>
      </c>
      <c r="D188" s="6" t="s">
        <v>310</v>
      </c>
      <c r="E188" s="15" t="s">
        <v>107</v>
      </c>
      <c r="F188" s="2" t="s">
        <v>329</v>
      </c>
      <c r="G188" s="2" t="s">
        <v>330</v>
      </c>
      <c r="H188" s="57">
        <v>3044.31</v>
      </c>
      <c r="I188" s="9"/>
      <c r="J188" s="39">
        <v>140</v>
      </c>
      <c r="K188" s="3" t="s">
        <v>63</v>
      </c>
      <c r="L188" t="s">
        <v>62</v>
      </c>
      <c r="M188" s="9">
        <v>0</v>
      </c>
      <c r="N188" s="26">
        <f>SUM(N187-H188)</f>
        <v>4487.9300000000021</v>
      </c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>
        <v>3044.31</v>
      </c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U188" s="9"/>
      <c r="AV188" s="9"/>
      <c r="AW188" s="9"/>
    </row>
    <row r="189" spans="1:49" x14ac:dyDescent="0.3">
      <c r="A189" s="25">
        <v>44887</v>
      </c>
      <c r="B189" s="25">
        <v>44865</v>
      </c>
      <c r="C189" s="6" t="s">
        <v>365</v>
      </c>
      <c r="D189" s="6" t="s">
        <v>310</v>
      </c>
      <c r="E189" s="15" t="s">
        <v>68</v>
      </c>
      <c r="F189" s="2" t="s">
        <v>331</v>
      </c>
      <c r="G189" s="2" t="s">
        <v>335</v>
      </c>
      <c r="H189" s="57">
        <v>288</v>
      </c>
      <c r="I189" s="9"/>
      <c r="J189" s="39">
        <v>141</v>
      </c>
      <c r="K189" s="3" t="s">
        <v>79</v>
      </c>
      <c r="L189">
        <v>119106690</v>
      </c>
      <c r="M189" s="9">
        <v>48</v>
      </c>
      <c r="N189" s="26">
        <f t="shared" ref="N189:N195" si="17">SUM(N188-H189)</f>
        <v>4199.9300000000021</v>
      </c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>
        <v>240</v>
      </c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U189" s="9"/>
      <c r="AV189" s="9"/>
      <c r="AW189" s="9"/>
    </row>
    <row r="190" spans="1:49" x14ac:dyDescent="0.3">
      <c r="A190" s="25">
        <v>44887</v>
      </c>
      <c r="B190" s="25">
        <v>44867</v>
      </c>
      <c r="C190" s="6" t="s">
        <v>365</v>
      </c>
      <c r="D190" s="6" t="s">
        <v>310</v>
      </c>
      <c r="E190" s="15" t="s">
        <v>68</v>
      </c>
      <c r="F190" s="2" t="s">
        <v>248</v>
      </c>
      <c r="G190" s="2" t="s">
        <v>332</v>
      </c>
      <c r="H190" s="57">
        <v>162</v>
      </c>
      <c r="I190" s="9"/>
      <c r="J190" s="39">
        <v>142</v>
      </c>
      <c r="K190" s="3" t="s">
        <v>79</v>
      </c>
      <c r="L190">
        <v>610415590</v>
      </c>
      <c r="M190" s="9">
        <v>27</v>
      </c>
      <c r="N190" s="26">
        <f t="shared" si="17"/>
        <v>4037.9300000000021</v>
      </c>
      <c r="P190" s="9"/>
      <c r="Q190" s="9"/>
      <c r="R190" s="9"/>
      <c r="S190" s="9"/>
      <c r="T190" s="9"/>
      <c r="U190" s="9"/>
      <c r="V190" s="9"/>
      <c r="W190" s="9"/>
      <c r="X190" s="9"/>
      <c r="Y190" s="9">
        <v>135</v>
      </c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U190" s="9"/>
      <c r="AV190" s="9"/>
      <c r="AW190" s="9"/>
    </row>
    <row r="191" spans="1:49" x14ac:dyDescent="0.3">
      <c r="A191" s="25">
        <v>44887</v>
      </c>
      <c r="C191" s="6" t="s">
        <v>365</v>
      </c>
      <c r="D191" s="6" t="s">
        <v>310</v>
      </c>
      <c r="E191" s="15" t="s">
        <v>68</v>
      </c>
      <c r="F191" s="2" t="s">
        <v>111</v>
      </c>
      <c r="G191" s="2" t="s">
        <v>333</v>
      </c>
      <c r="H191" s="57">
        <v>310</v>
      </c>
      <c r="I191" s="9"/>
      <c r="J191" s="39">
        <v>143</v>
      </c>
      <c r="K191" s="3" t="s">
        <v>63</v>
      </c>
      <c r="L191" t="s">
        <v>62</v>
      </c>
      <c r="M191" s="9">
        <v>0</v>
      </c>
      <c r="N191" s="26">
        <f t="shared" si="17"/>
        <v>3727.9300000000021</v>
      </c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>
        <v>310</v>
      </c>
      <c r="AR191" s="9"/>
      <c r="AS191" s="9"/>
      <c r="AU191" s="9"/>
      <c r="AV191" s="9"/>
      <c r="AW191" s="9"/>
    </row>
    <row r="192" spans="1:49" x14ac:dyDescent="0.3">
      <c r="A192" s="25">
        <v>44887</v>
      </c>
      <c r="B192" s="25">
        <v>44873</v>
      </c>
      <c r="C192" s="6" t="s">
        <v>365</v>
      </c>
      <c r="D192" s="6" t="s">
        <v>336</v>
      </c>
      <c r="E192" s="15" t="s">
        <v>71</v>
      </c>
      <c r="F192" s="2" t="s">
        <v>148</v>
      </c>
      <c r="G192" s="2" t="s">
        <v>337</v>
      </c>
      <c r="H192" s="57">
        <v>139.85</v>
      </c>
      <c r="I192" s="9"/>
      <c r="J192" s="39">
        <v>144</v>
      </c>
      <c r="K192" s="3" t="s">
        <v>79</v>
      </c>
      <c r="L192">
        <v>684966762</v>
      </c>
      <c r="M192" s="9">
        <v>9.64</v>
      </c>
      <c r="N192" s="26">
        <f t="shared" si="17"/>
        <v>3588.0800000000022</v>
      </c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>
        <v>130.21</v>
      </c>
      <c r="AN192" s="9"/>
      <c r="AO192" s="9"/>
      <c r="AP192" s="9"/>
      <c r="AQ192" s="9"/>
      <c r="AR192" s="9"/>
      <c r="AS192" s="9"/>
      <c r="AU192" s="9"/>
      <c r="AV192" s="9"/>
      <c r="AW192" s="9"/>
    </row>
    <row r="193" spans="1:49" x14ac:dyDescent="0.3">
      <c r="A193" s="25">
        <v>44887</v>
      </c>
      <c r="B193" s="25">
        <v>44873</v>
      </c>
      <c r="C193" s="6" t="s">
        <v>365</v>
      </c>
      <c r="D193" s="6" t="s">
        <v>336</v>
      </c>
      <c r="E193" s="15" t="s">
        <v>71</v>
      </c>
      <c r="F193" s="2" t="s">
        <v>148</v>
      </c>
      <c r="G193" s="2" t="s">
        <v>338</v>
      </c>
      <c r="H193" s="57">
        <v>94.31</v>
      </c>
      <c r="I193" s="9"/>
      <c r="J193" s="39">
        <v>145</v>
      </c>
      <c r="K193" s="3" t="s">
        <v>79</v>
      </c>
      <c r="L193">
        <v>684966762</v>
      </c>
      <c r="M193" s="9">
        <v>4.49</v>
      </c>
      <c r="N193" s="26">
        <f t="shared" si="17"/>
        <v>3493.7700000000023</v>
      </c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>
        <v>89.82</v>
      </c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U193" s="9"/>
      <c r="AV193" s="9"/>
      <c r="AW193" s="9"/>
    </row>
    <row r="194" spans="1:49" x14ac:dyDescent="0.3">
      <c r="A194" s="25">
        <v>44887</v>
      </c>
      <c r="C194" s="6" t="s">
        <v>365</v>
      </c>
      <c r="D194" s="6" t="s">
        <v>336</v>
      </c>
      <c r="E194" s="15" t="s">
        <v>71</v>
      </c>
      <c r="F194" s="2" t="s">
        <v>109</v>
      </c>
      <c r="G194" s="2" t="s">
        <v>110</v>
      </c>
      <c r="H194" s="57">
        <v>58.36</v>
      </c>
      <c r="I194" s="9"/>
      <c r="J194" s="39">
        <v>146</v>
      </c>
      <c r="K194" s="3" t="s">
        <v>63</v>
      </c>
      <c r="L194" t="s">
        <v>62</v>
      </c>
      <c r="M194" s="9">
        <v>0</v>
      </c>
      <c r="N194" s="26">
        <f t="shared" si="17"/>
        <v>3435.4100000000021</v>
      </c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>
        <v>58.36</v>
      </c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U194" s="9"/>
      <c r="AV194" s="9"/>
      <c r="AW194" s="9"/>
    </row>
    <row r="195" spans="1:49" x14ac:dyDescent="0.3">
      <c r="A195" s="25">
        <v>44887</v>
      </c>
      <c r="B195" s="25"/>
      <c r="C195" s="6" t="s">
        <v>365</v>
      </c>
      <c r="D195" s="6" t="s">
        <v>310</v>
      </c>
      <c r="E195" s="15" t="s">
        <v>103</v>
      </c>
      <c r="F195" s="2" t="s">
        <v>104</v>
      </c>
      <c r="G195" s="2" t="s">
        <v>334</v>
      </c>
      <c r="H195" s="57">
        <v>8.5</v>
      </c>
      <c r="I195" s="9"/>
      <c r="J195" s="39">
        <v>147</v>
      </c>
      <c r="K195" s="3" t="s">
        <v>63</v>
      </c>
      <c r="L195" t="s">
        <v>62</v>
      </c>
      <c r="M195" s="9">
        <v>0</v>
      </c>
      <c r="N195" s="26">
        <f t="shared" si="17"/>
        <v>3426.9100000000021</v>
      </c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U195" s="9"/>
      <c r="AV195" s="9">
        <v>8.5</v>
      </c>
      <c r="AW195" s="9"/>
    </row>
    <row r="196" spans="1:49" x14ac:dyDescent="0.3">
      <c r="A196" s="25">
        <v>44888</v>
      </c>
      <c r="B196" s="25"/>
      <c r="C196" s="6" t="s">
        <v>365</v>
      </c>
      <c r="D196" s="6" t="s">
        <v>336</v>
      </c>
      <c r="E196" s="15" t="s">
        <v>339</v>
      </c>
      <c r="F196" s="2" t="s">
        <v>20</v>
      </c>
      <c r="G196" s="2" t="s">
        <v>126</v>
      </c>
      <c r="H196" s="57"/>
      <c r="I196" s="9">
        <v>1157.19</v>
      </c>
      <c r="J196" s="39" t="s">
        <v>62</v>
      </c>
      <c r="K196" s="3" t="s">
        <v>62</v>
      </c>
      <c r="L196" t="s">
        <v>62</v>
      </c>
      <c r="M196" s="9">
        <v>0</v>
      </c>
      <c r="N196" s="26">
        <f>SUM(N195+I196)</f>
        <v>4584.1000000000022</v>
      </c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U196" s="9"/>
      <c r="AV196" s="9"/>
      <c r="AW196" s="9"/>
    </row>
    <row r="197" spans="1:49" x14ac:dyDescent="0.3">
      <c r="A197" s="25">
        <v>44888</v>
      </c>
      <c r="B197" s="25">
        <v>44875</v>
      </c>
      <c r="C197" s="6" t="s">
        <v>365</v>
      </c>
      <c r="D197" s="6" t="s">
        <v>336</v>
      </c>
      <c r="E197" s="15" t="s">
        <v>76</v>
      </c>
      <c r="F197" s="2" t="s">
        <v>340</v>
      </c>
      <c r="G197" s="2" t="s">
        <v>192</v>
      </c>
      <c r="H197" s="57">
        <v>540</v>
      </c>
      <c r="I197" s="9"/>
      <c r="J197" s="39">
        <v>148</v>
      </c>
      <c r="K197" s="3" t="s">
        <v>79</v>
      </c>
      <c r="L197">
        <v>757996451</v>
      </c>
      <c r="M197" s="9">
        <v>90</v>
      </c>
      <c r="N197" s="26">
        <f>SUM(N196-H197)</f>
        <v>4044.1000000000022</v>
      </c>
      <c r="P197" s="9"/>
      <c r="Q197" s="9"/>
      <c r="R197" s="9"/>
      <c r="S197" s="9"/>
      <c r="T197" s="9"/>
      <c r="U197" s="9"/>
      <c r="V197" s="9"/>
      <c r="W197" s="9"/>
      <c r="X197" s="9">
        <v>450</v>
      </c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U197" s="9"/>
      <c r="AV197" s="9"/>
      <c r="AW197" s="9"/>
    </row>
    <row r="198" spans="1:49" x14ac:dyDescent="0.3">
      <c r="A198" s="25">
        <v>44889</v>
      </c>
      <c r="B198" s="25"/>
      <c r="C198" s="6" t="s">
        <v>367</v>
      </c>
      <c r="D198" s="6" t="s">
        <v>336</v>
      </c>
      <c r="E198" s="15" t="s">
        <v>68</v>
      </c>
      <c r="F198" s="2" t="s">
        <v>341</v>
      </c>
      <c r="G198" s="2" t="s">
        <v>342</v>
      </c>
      <c r="H198" s="57">
        <v>280</v>
      </c>
      <c r="I198" s="9"/>
      <c r="J198" s="39">
        <v>149</v>
      </c>
      <c r="K198" s="3" t="s">
        <v>63</v>
      </c>
      <c r="L198" t="s">
        <v>62</v>
      </c>
      <c r="M198" s="9">
        <v>0</v>
      </c>
      <c r="N198" s="26">
        <f>SUM(N197-H198)</f>
        <v>3764.1000000000022</v>
      </c>
      <c r="P198" s="9">
        <v>280</v>
      </c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U198" s="9"/>
      <c r="AV198" s="9"/>
      <c r="AW198" s="9"/>
    </row>
    <row r="199" spans="1:49" x14ac:dyDescent="0.3">
      <c r="A199" s="25">
        <v>44893</v>
      </c>
      <c r="C199" s="6" t="s">
        <v>367</v>
      </c>
      <c r="D199" s="6" t="s">
        <v>310</v>
      </c>
      <c r="E199" s="15" t="s">
        <v>68</v>
      </c>
      <c r="F199" s="2" t="s">
        <v>111</v>
      </c>
      <c r="G199" s="2" t="s">
        <v>343</v>
      </c>
      <c r="H199" s="57">
        <v>633.58000000000004</v>
      </c>
      <c r="I199" s="9"/>
      <c r="J199" s="39">
        <v>150</v>
      </c>
      <c r="K199" s="3" t="s">
        <v>63</v>
      </c>
      <c r="L199" t="s">
        <v>62</v>
      </c>
      <c r="M199" s="9">
        <v>0</v>
      </c>
      <c r="N199" s="26">
        <f t="shared" ref="N199:N208" si="18">SUM(N198-H199)</f>
        <v>3130.5200000000023</v>
      </c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>
        <v>633.58000000000004</v>
      </c>
      <c r="AP199" s="9"/>
      <c r="AQ199" s="9"/>
      <c r="AR199" s="9"/>
      <c r="AS199" s="9"/>
      <c r="AU199" s="9"/>
      <c r="AV199" s="9"/>
      <c r="AW199" s="9"/>
    </row>
    <row r="200" spans="1:49" x14ac:dyDescent="0.3">
      <c r="A200" s="25">
        <v>44893</v>
      </c>
      <c r="C200" s="6" t="s">
        <v>367</v>
      </c>
      <c r="D200" s="6" t="s">
        <v>310</v>
      </c>
      <c r="E200" s="15" t="s">
        <v>68</v>
      </c>
      <c r="F200" s="2" t="s">
        <v>60</v>
      </c>
      <c r="G200" s="2" t="s">
        <v>343</v>
      </c>
      <c r="H200" s="57">
        <v>581.5</v>
      </c>
      <c r="I200" s="9"/>
      <c r="J200" s="39">
        <v>150</v>
      </c>
      <c r="K200" s="3" t="s">
        <v>63</v>
      </c>
      <c r="L200" t="s">
        <v>62</v>
      </c>
      <c r="M200" s="9">
        <v>0</v>
      </c>
      <c r="N200" s="26">
        <f t="shared" si="18"/>
        <v>2549.0200000000023</v>
      </c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>
        <v>581.5</v>
      </c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U200" s="9"/>
      <c r="AV200" s="9"/>
      <c r="AW200" s="9"/>
    </row>
    <row r="201" spans="1:49" x14ac:dyDescent="0.3">
      <c r="A201" s="25">
        <v>44893</v>
      </c>
      <c r="C201" s="6" t="s">
        <v>367</v>
      </c>
      <c r="D201" s="6" t="s">
        <v>336</v>
      </c>
      <c r="E201" s="15" t="s">
        <v>231</v>
      </c>
      <c r="F201" s="2" t="s">
        <v>344</v>
      </c>
      <c r="G201" s="2" t="s">
        <v>348</v>
      </c>
      <c r="H201" s="57">
        <v>8.5</v>
      </c>
      <c r="I201" s="9"/>
      <c r="J201" s="39">
        <v>151</v>
      </c>
      <c r="K201" s="3" t="s">
        <v>63</v>
      </c>
      <c r="L201" t="s">
        <v>62</v>
      </c>
      <c r="M201" s="9">
        <v>0</v>
      </c>
      <c r="N201" s="26">
        <f t="shared" si="18"/>
        <v>2540.5200000000023</v>
      </c>
      <c r="P201" s="9">
        <v>8.5</v>
      </c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U201" s="9"/>
      <c r="AV201" s="9"/>
      <c r="AW201" s="9"/>
    </row>
    <row r="202" spans="1:49" x14ac:dyDescent="0.3">
      <c r="A202" s="25">
        <v>44894</v>
      </c>
      <c r="B202" s="25">
        <v>44893</v>
      </c>
      <c r="C202" s="6" t="s">
        <v>367</v>
      </c>
      <c r="D202" s="6" t="s">
        <v>336</v>
      </c>
      <c r="E202" s="15" t="s">
        <v>231</v>
      </c>
      <c r="F202" s="2" t="s">
        <v>349</v>
      </c>
      <c r="G202" s="2" t="s">
        <v>353</v>
      </c>
      <c r="H202" s="57">
        <v>70.31</v>
      </c>
      <c r="I202" s="9"/>
      <c r="J202" s="39">
        <v>152</v>
      </c>
      <c r="K202" s="3" t="s">
        <v>79</v>
      </c>
      <c r="L202">
        <v>931580528</v>
      </c>
      <c r="M202" s="9">
        <v>11.72</v>
      </c>
      <c r="N202" s="26">
        <f t="shared" si="18"/>
        <v>2470.2100000000023</v>
      </c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>
        <v>58.59</v>
      </c>
      <c r="AS202" s="9"/>
      <c r="AU202" s="9"/>
      <c r="AV202" s="9"/>
      <c r="AW202" s="9"/>
    </row>
    <row r="203" spans="1:49" x14ac:dyDescent="0.3">
      <c r="A203" s="25">
        <v>44894</v>
      </c>
      <c r="B203" s="25">
        <v>44893</v>
      </c>
      <c r="C203" s="6" t="s">
        <v>367</v>
      </c>
      <c r="D203" s="6" t="s">
        <v>336</v>
      </c>
      <c r="E203" s="15" t="s">
        <v>231</v>
      </c>
      <c r="F203" s="2" t="s">
        <v>350</v>
      </c>
      <c r="G203" s="2" t="s">
        <v>354</v>
      </c>
      <c r="H203" s="57">
        <v>22.88</v>
      </c>
      <c r="I203" s="9"/>
      <c r="J203" s="39">
        <v>153</v>
      </c>
      <c r="K203" s="3" t="s">
        <v>79</v>
      </c>
      <c r="L203">
        <v>408556737</v>
      </c>
      <c r="M203" s="9">
        <v>3.81</v>
      </c>
      <c r="N203" s="26">
        <f t="shared" si="18"/>
        <v>2447.3300000000022</v>
      </c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>
        <v>19.07</v>
      </c>
      <c r="AS203" s="9"/>
      <c r="AU203" s="9"/>
      <c r="AV203" s="9"/>
      <c r="AW203" s="9"/>
    </row>
    <row r="204" spans="1:49" x14ac:dyDescent="0.3">
      <c r="A204" s="25">
        <v>44896</v>
      </c>
      <c r="C204" s="6" t="s">
        <v>367</v>
      </c>
      <c r="D204" s="6" t="s">
        <v>336</v>
      </c>
      <c r="E204" s="15" t="s">
        <v>59</v>
      </c>
      <c r="F204" s="2" t="s">
        <v>60</v>
      </c>
      <c r="G204" s="2" t="s">
        <v>351</v>
      </c>
      <c r="H204" s="57">
        <v>10</v>
      </c>
      <c r="J204" s="39" t="s">
        <v>62</v>
      </c>
      <c r="K204" s="3" t="s">
        <v>63</v>
      </c>
      <c r="L204" t="s">
        <v>62</v>
      </c>
      <c r="M204" s="9">
        <v>0</v>
      </c>
      <c r="N204" s="26">
        <f t="shared" si="18"/>
        <v>2437.3300000000022</v>
      </c>
      <c r="O204" s="5"/>
      <c r="P204" s="9"/>
      <c r="Q204" s="9">
        <v>10</v>
      </c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U204" s="9"/>
      <c r="AV204" s="9"/>
      <c r="AW204" s="9"/>
    </row>
    <row r="205" spans="1:49" x14ac:dyDescent="0.3">
      <c r="A205" s="25">
        <v>44896</v>
      </c>
      <c r="C205" s="6" t="s">
        <v>367</v>
      </c>
      <c r="D205" s="6" t="s">
        <v>336</v>
      </c>
      <c r="E205" s="15" t="s">
        <v>231</v>
      </c>
      <c r="F205" s="2" t="s">
        <v>352</v>
      </c>
      <c r="G205" s="2" t="s">
        <v>355</v>
      </c>
      <c r="H205" s="57">
        <v>74.97</v>
      </c>
      <c r="J205" s="39">
        <v>154</v>
      </c>
      <c r="K205" s="3" t="s">
        <v>63</v>
      </c>
      <c r="L205" t="s">
        <v>62</v>
      </c>
      <c r="M205" s="9">
        <v>0</v>
      </c>
      <c r="N205" s="53">
        <f t="shared" si="18"/>
        <v>2362.3600000000024</v>
      </c>
      <c r="O205" s="41" t="s">
        <v>368</v>
      </c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>
        <v>74.97</v>
      </c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U205" s="9"/>
      <c r="AV205" s="9"/>
      <c r="AW205" s="9"/>
    </row>
    <row r="206" spans="1:49" x14ac:dyDescent="0.3">
      <c r="A206" s="25">
        <v>44897</v>
      </c>
      <c r="B206" s="25">
        <v>44883</v>
      </c>
      <c r="C206" s="6" t="s">
        <v>387</v>
      </c>
      <c r="D206" s="6" t="s">
        <v>336</v>
      </c>
      <c r="E206" s="15" t="s">
        <v>71</v>
      </c>
      <c r="F206" s="2" t="s">
        <v>72</v>
      </c>
      <c r="G206" s="2" t="s">
        <v>73</v>
      </c>
      <c r="H206" s="57">
        <v>10.89</v>
      </c>
      <c r="J206" s="39">
        <v>155</v>
      </c>
      <c r="K206" s="3" t="s">
        <v>79</v>
      </c>
      <c r="L206">
        <v>684966762</v>
      </c>
      <c r="M206" s="9">
        <v>0.52</v>
      </c>
      <c r="N206" s="26">
        <f t="shared" si="18"/>
        <v>2351.4700000000025</v>
      </c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>
        <v>10.37</v>
      </c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U206" s="9"/>
      <c r="AV206" s="9"/>
      <c r="AW206" s="9"/>
    </row>
    <row r="207" spans="1:49" x14ac:dyDescent="0.3">
      <c r="A207" s="25">
        <v>44897</v>
      </c>
      <c r="B207" s="25">
        <v>44896</v>
      </c>
      <c r="C207" s="6" t="s">
        <v>387</v>
      </c>
      <c r="D207" s="6" t="s">
        <v>336</v>
      </c>
      <c r="E207" s="15" t="s">
        <v>231</v>
      </c>
      <c r="F207" s="2" t="s">
        <v>89</v>
      </c>
      <c r="G207" s="2" t="s">
        <v>356</v>
      </c>
      <c r="H207" s="57">
        <v>87.96</v>
      </c>
      <c r="J207" s="39">
        <v>156</v>
      </c>
      <c r="K207" s="3" t="s">
        <v>79</v>
      </c>
      <c r="L207" t="s">
        <v>140</v>
      </c>
      <c r="M207" s="9">
        <v>14.67</v>
      </c>
      <c r="N207" s="26">
        <f t="shared" si="18"/>
        <v>2263.5100000000025</v>
      </c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>
        <v>73.290000000000006</v>
      </c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U207" s="9"/>
      <c r="AV207" s="9"/>
      <c r="AW207" s="9"/>
    </row>
    <row r="208" spans="1:49" x14ac:dyDescent="0.3">
      <c r="A208" s="25">
        <v>44900</v>
      </c>
      <c r="C208" s="6" t="s">
        <v>387</v>
      </c>
      <c r="D208" s="6" t="s">
        <v>336</v>
      </c>
      <c r="E208" s="15" t="s">
        <v>231</v>
      </c>
      <c r="F208" s="2" t="s">
        <v>74</v>
      </c>
      <c r="G208" s="2" t="s">
        <v>357</v>
      </c>
      <c r="H208" s="57">
        <v>6</v>
      </c>
      <c r="J208" s="39" t="s">
        <v>62</v>
      </c>
      <c r="K208" s="3" t="s">
        <v>63</v>
      </c>
      <c r="L208" t="s">
        <v>62</v>
      </c>
      <c r="M208" s="9">
        <v>0</v>
      </c>
      <c r="N208" s="26">
        <f t="shared" si="18"/>
        <v>2257.5100000000025</v>
      </c>
      <c r="P208" s="9">
        <v>6</v>
      </c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U208" s="9"/>
      <c r="AV208" s="9"/>
      <c r="AW208" s="9"/>
    </row>
    <row r="209" spans="1:50" x14ac:dyDescent="0.3">
      <c r="A209" s="25">
        <v>44901</v>
      </c>
      <c r="B209" s="25"/>
      <c r="C209" s="6" t="s">
        <v>387</v>
      </c>
      <c r="D209" s="6" t="s">
        <v>62</v>
      </c>
      <c r="E209" s="15" t="s">
        <v>107</v>
      </c>
      <c r="F209" s="2" t="s">
        <v>104</v>
      </c>
      <c r="G209" s="2" t="s">
        <v>146</v>
      </c>
      <c r="H209" s="57"/>
      <c r="I209" s="9">
        <v>3500</v>
      </c>
      <c r="J209" s="39" t="s">
        <v>62</v>
      </c>
      <c r="K209" s="3" t="s">
        <v>62</v>
      </c>
      <c r="L209" t="s">
        <v>62</v>
      </c>
      <c r="M209" s="9">
        <v>0</v>
      </c>
      <c r="N209" s="32">
        <f>SUM(N208+I209)</f>
        <v>5757.510000000002</v>
      </c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U209" s="9"/>
      <c r="AV209" s="9"/>
      <c r="AW209" s="9"/>
    </row>
    <row r="210" spans="1:50" x14ac:dyDescent="0.3">
      <c r="A210" s="25">
        <v>44901</v>
      </c>
      <c r="C210" s="6" t="s">
        <v>387</v>
      </c>
      <c r="D210" s="6" t="s">
        <v>336</v>
      </c>
      <c r="E210" s="15" t="s">
        <v>68</v>
      </c>
      <c r="F210" s="2" t="s">
        <v>322</v>
      </c>
      <c r="G210" s="2" t="s">
        <v>363</v>
      </c>
      <c r="H210" s="57">
        <v>313.48</v>
      </c>
      <c r="I210" s="9"/>
      <c r="J210" s="39">
        <v>157</v>
      </c>
      <c r="K210" s="3" t="s">
        <v>63</v>
      </c>
      <c r="L210" t="s">
        <v>62</v>
      </c>
      <c r="M210" s="9">
        <v>0</v>
      </c>
      <c r="N210" s="32">
        <f>SUM(N209-H210)</f>
        <v>5444.0300000000025</v>
      </c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>
        <v>313.48</v>
      </c>
      <c r="AN210" s="9"/>
      <c r="AO210" s="9"/>
      <c r="AP210" s="9"/>
      <c r="AQ210" s="9"/>
      <c r="AR210" s="9"/>
      <c r="AS210" s="9"/>
      <c r="AU210" s="9"/>
      <c r="AV210" s="9"/>
      <c r="AW210" s="9"/>
    </row>
    <row r="211" spans="1:50" x14ac:dyDescent="0.3">
      <c r="A211" s="25">
        <v>44901</v>
      </c>
      <c r="B211" s="25">
        <v>44900</v>
      </c>
      <c r="C211" s="6" t="s">
        <v>387</v>
      </c>
      <c r="D211" s="6" t="s">
        <v>336</v>
      </c>
      <c r="E211" s="15" t="s">
        <v>231</v>
      </c>
      <c r="F211" s="2" t="s">
        <v>358</v>
      </c>
      <c r="G211" s="2" t="s">
        <v>380</v>
      </c>
      <c r="H211" s="57">
        <v>42.16</v>
      </c>
      <c r="I211" s="9"/>
      <c r="J211" s="39">
        <v>158</v>
      </c>
      <c r="K211" s="3" t="s">
        <v>79</v>
      </c>
      <c r="L211">
        <v>166813937</v>
      </c>
      <c r="M211" s="9">
        <v>7.03</v>
      </c>
      <c r="N211" s="32">
        <f t="shared" ref="N211:N216" si="19">SUM(N210-H211)</f>
        <v>5401.8700000000026</v>
      </c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>
        <v>35.130000000000003</v>
      </c>
      <c r="AQ211" s="9"/>
      <c r="AR211" s="9"/>
      <c r="AS211" s="9"/>
      <c r="AU211" s="9"/>
      <c r="AV211" s="9"/>
      <c r="AW211" s="9"/>
    </row>
    <row r="212" spans="1:50" x14ac:dyDescent="0.3">
      <c r="A212" s="25">
        <v>44903</v>
      </c>
      <c r="B212" s="25">
        <v>44897</v>
      </c>
      <c r="C212" s="6" t="s">
        <v>387</v>
      </c>
      <c r="D212" s="6" t="s">
        <v>336</v>
      </c>
      <c r="E212" s="15" t="s">
        <v>68</v>
      </c>
      <c r="F212" s="2" t="s">
        <v>211</v>
      </c>
      <c r="G212" s="2" t="s">
        <v>359</v>
      </c>
      <c r="H212" s="57">
        <v>204</v>
      </c>
      <c r="I212" s="9"/>
      <c r="J212" s="39">
        <v>159</v>
      </c>
      <c r="K212" s="3" t="s">
        <v>79</v>
      </c>
      <c r="L212">
        <v>887750270</v>
      </c>
      <c r="M212" s="9">
        <v>34</v>
      </c>
      <c r="N212" s="32">
        <f t="shared" si="19"/>
        <v>5197.8700000000026</v>
      </c>
      <c r="P212" s="9">
        <v>170</v>
      </c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U212" s="9"/>
      <c r="AV212" s="9"/>
      <c r="AW212" s="9"/>
    </row>
    <row r="213" spans="1:50" x14ac:dyDescent="0.3">
      <c r="A213" s="25">
        <v>44903</v>
      </c>
      <c r="B213" s="25">
        <v>44897</v>
      </c>
      <c r="C213" s="6" t="s">
        <v>387</v>
      </c>
      <c r="D213" s="6" t="s">
        <v>336</v>
      </c>
      <c r="E213" s="15" t="s">
        <v>68</v>
      </c>
      <c r="F213" s="2" t="s">
        <v>211</v>
      </c>
      <c r="G213" s="2" t="s">
        <v>360</v>
      </c>
      <c r="H213" s="57">
        <v>204</v>
      </c>
      <c r="I213" s="9"/>
      <c r="J213" s="39">
        <v>160</v>
      </c>
      <c r="K213" s="3" t="s">
        <v>79</v>
      </c>
      <c r="L213">
        <v>887750270</v>
      </c>
      <c r="M213" s="9">
        <v>34</v>
      </c>
      <c r="N213" s="32">
        <f t="shared" si="19"/>
        <v>4993.8700000000026</v>
      </c>
      <c r="P213" s="9">
        <v>170</v>
      </c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U213" s="9"/>
      <c r="AV213" s="9"/>
      <c r="AW213" s="9"/>
    </row>
    <row r="214" spans="1:50" x14ac:dyDescent="0.3">
      <c r="A214" s="25">
        <v>44903</v>
      </c>
      <c r="B214" s="25">
        <v>44876</v>
      </c>
      <c r="C214" s="6" t="s">
        <v>387</v>
      </c>
      <c r="D214" s="6" t="s">
        <v>336</v>
      </c>
      <c r="E214" s="15" t="s">
        <v>68</v>
      </c>
      <c r="F214" s="2" t="s">
        <v>361</v>
      </c>
      <c r="G214" s="2" t="s">
        <v>362</v>
      </c>
      <c r="H214" s="57">
        <v>3125.45</v>
      </c>
      <c r="I214" s="9"/>
      <c r="J214" s="39">
        <v>161</v>
      </c>
      <c r="K214" s="3" t="s">
        <v>79</v>
      </c>
      <c r="L214">
        <v>794809767</v>
      </c>
      <c r="M214" s="9">
        <v>520.91</v>
      </c>
      <c r="N214" s="32">
        <f t="shared" si="19"/>
        <v>1868.4200000000028</v>
      </c>
      <c r="P214" s="9">
        <v>2604.54</v>
      </c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U214" s="9"/>
      <c r="AV214" s="9"/>
      <c r="AW214" s="9"/>
    </row>
    <row r="215" spans="1:50" x14ac:dyDescent="0.3">
      <c r="A215" s="25">
        <v>44904</v>
      </c>
      <c r="C215" s="6" t="s">
        <v>387</v>
      </c>
      <c r="D215" s="6" t="s">
        <v>336</v>
      </c>
      <c r="E215" s="15" t="s">
        <v>71</v>
      </c>
      <c r="F215" s="2" t="s">
        <v>109</v>
      </c>
      <c r="G215" s="2" t="s">
        <v>110</v>
      </c>
      <c r="H215" s="57">
        <v>114.26</v>
      </c>
      <c r="I215" s="9"/>
      <c r="J215" s="39">
        <v>162</v>
      </c>
      <c r="K215" s="3" t="s">
        <v>63</v>
      </c>
      <c r="L215" t="s">
        <v>62</v>
      </c>
      <c r="M215" s="9">
        <v>0</v>
      </c>
      <c r="N215" s="32">
        <f t="shared" si="19"/>
        <v>1754.1600000000028</v>
      </c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>
        <v>114.26</v>
      </c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U215" s="9"/>
      <c r="AV215" s="9"/>
      <c r="AW215" s="9"/>
    </row>
    <row r="216" spans="1:50" x14ac:dyDescent="0.3">
      <c r="A216" s="25">
        <v>44910</v>
      </c>
      <c r="C216" s="6" t="s">
        <v>387</v>
      </c>
      <c r="D216" s="6" t="s">
        <v>336</v>
      </c>
      <c r="E216" s="15" t="s">
        <v>68</v>
      </c>
      <c r="F216" s="2" t="s">
        <v>372</v>
      </c>
      <c r="G216" s="2" t="s">
        <v>373</v>
      </c>
      <c r="H216" s="57">
        <v>50</v>
      </c>
      <c r="I216" s="9"/>
      <c r="J216" s="39" t="s">
        <v>62</v>
      </c>
      <c r="K216" s="3" t="s">
        <v>62</v>
      </c>
      <c r="L216" t="s">
        <v>62</v>
      </c>
      <c r="M216" s="9">
        <v>0</v>
      </c>
      <c r="N216" s="32">
        <f t="shared" si="19"/>
        <v>1704.1600000000028</v>
      </c>
      <c r="P216" s="9"/>
      <c r="Q216" s="9"/>
      <c r="R216" s="9"/>
      <c r="S216" s="9"/>
      <c r="T216" s="9"/>
      <c r="U216" s="9"/>
      <c r="V216" s="9"/>
      <c r="W216" s="9">
        <v>50</v>
      </c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U216" s="9"/>
      <c r="AV216" s="9"/>
      <c r="AW216" s="9"/>
    </row>
    <row r="217" spans="1:50" x14ac:dyDescent="0.3">
      <c r="A217" s="25">
        <v>44911</v>
      </c>
      <c r="C217" s="6" t="s">
        <v>387</v>
      </c>
      <c r="D217" s="6" t="s">
        <v>62</v>
      </c>
      <c r="E217" s="15" t="s">
        <v>107</v>
      </c>
      <c r="F217" s="2" t="s">
        <v>104</v>
      </c>
      <c r="G217" s="2" t="s">
        <v>146</v>
      </c>
      <c r="H217" s="57"/>
      <c r="I217" s="9">
        <v>3000</v>
      </c>
      <c r="J217" s="39" t="s">
        <v>62</v>
      </c>
      <c r="K217" s="3" t="s">
        <v>62</v>
      </c>
      <c r="L217" t="s">
        <v>62</v>
      </c>
      <c r="M217" s="9">
        <v>0</v>
      </c>
      <c r="N217" s="32">
        <f>SUM(N216+I217)</f>
        <v>4704.1600000000026</v>
      </c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U217" s="9"/>
      <c r="AV217" s="9"/>
      <c r="AW217" s="9"/>
    </row>
    <row r="218" spans="1:50" x14ac:dyDescent="0.3">
      <c r="A218" s="25">
        <v>44915</v>
      </c>
      <c r="B218" s="25">
        <v>44896</v>
      </c>
      <c r="C218" s="6" t="s">
        <v>388</v>
      </c>
      <c r="D218" s="6" t="s">
        <v>310</v>
      </c>
      <c r="E218" s="15" t="s">
        <v>68</v>
      </c>
      <c r="F218" s="2" t="s">
        <v>375</v>
      </c>
      <c r="G218" s="2" t="s">
        <v>376</v>
      </c>
      <c r="H218" s="57">
        <v>13.8</v>
      </c>
      <c r="I218" s="9"/>
      <c r="J218" s="39">
        <v>163</v>
      </c>
      <c r="K218" s="3" t="s">
        <v>79</v>
      </c>
      <c r="L218">
        <v>243901868</v>
      </c>
      <c r="M218" s="9">
        <v>2.2999999999999998</v>
      </c>
      <c r="N218" s="32">
        <f>SUM(N217-H218)</f>
        <v>4690.3600000000024</v>
      </c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>
        <v>11.5</v>
      </c>
      <c r="AS218" s="9"/>
      <c r="AU218" s="9"/>
      <c r="AV218" s="9"/>
      <c r="AW218" s="9"/>
      <c r="AX218" s="31"/>
    </row>
    <row r="219" spans="1:50" x14ac:dyDescent="0.3">
      <c r="A219" s="25">
        <v>44915</v>
      </c>
      <c r="C219" s="6" t="s">
        <v>388</v>
      </c>
      <c r="D219" s="6" t="s">
        <v>379</v>
      </c>
      <c r="E219" s="15" t="s">
        <v>68</v>
      </c>
      <c r="F219" s="2" t="s">
        <v>20</v>
      </c>
      <c r="G219" s="2" t="s">
        <v>377</v>
      </c>
      <c r="H219" s="57">
        <v>623.66999999999996</v>
      </c>
      <c r="I219" s="9"/>
      <c r="J219" s="39">
        <v>164</v>
      </c>
      <c r="K219" s="3" t="s">
        <v>63</v>
      </c>
      <c r="L219" t="s">
        <v>62</v>
      </c>
      <c r="M219" s="9">
        <v>0</v>
      </c>
      <c r="N219" s="32">
        <f>SUM(N218-H219)</f>
        <v>4066.6900000000023</v>
      </c>
      <c r="P219" s="9"/>
      <c r="Q219" s="9"/>
      <c r="R219" s="9"/>
      <c r="S219" s="9"/>
      <c r="T219" s="9"/>
      <c r="U219" s="9">
        <v>623.66999999999996</v>
      </c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U219" s="9"/>
      <c r="AV219" s="9"/>
      <c r="AW219" s="9"/>
    </row>
    <row r="220" spans="1:50" x14ac:dyDescent="0.3">
      <c r="A220" s="25">
        <v>44915</v>
      </c>
      <c r="B220" s="25">
        <v>44914</v>
      </c>
      <c r="C220" s="6" t="s">
        <v>388</v>
      </c>
      <c r="D220" s="6" t="s">
        <v>379</v>
      </c>
      <c r="E220" s="15" t="s">
        <v>76</v>
      </c>
      <c r="F220" s="2" t="s">
        <v>89</v>
      </c>
      <c r="G220" s="2" t="s">
        <v>161</v>
      </c>
      <c r="H220" s="57">
        <v>40.99</v>
      </c>
      <c r="I220" s="9"/>
      <c r="J220" s="39">
        <v>165</v>
      </c>
      <c r="K220" s="3" t="s">
        <v>79</v>
      </c>
      <c r="L220">
        <v>190023639</v>
      </c>
      <c r="M220" s="9">
        <v>6.83</v>
      </c>
      <c r="N220" s="32">
        <f>SUM(N219-H220)</f>
        <v>4025.7000000000025</v>
      </c>
      <c r="P220" s="9">
        <v>34.159999999999997</v>
      </c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U220" s="9"/>
      <c r="AV220" s="9"/>
      <c r="AW220" s="9"/>
    </row>
    <row r="221" spans="1:50" x14ac:dyDescent="0.3">
      <c r="A221" s="25">
        <v>44917</v>
      </c>
      <c r="C221" s="6" t="s">
        <v>388</v>
      </c>
      <c r="D221" s="6" t="s">
        <v>336</v>
      </c>
      <c r="E221" s="15" t="s">
        <v>103</v>
      </c>
      <c r="F221" s="2" t="s">
        <v>104</v>
      </c>
      <c r="G221" s="2" t="s">
        <v>378</v>
      </c>
      <c r="H221" s="57">
        <v>8</v>
      </c>
      <c r="I221" s="9"/>
      <c r="J221" s="39">
        <v>166</v>
      </c>
      <c r="K221" s="3" t="s">
        <v>63</v>
      </c>
      <c r="L221" t="s">
        <v>62</v>
      </c>
      <c r="M221" s="9">
        <v>0</v>
      </c>
      <c r="N221" s="32">
        <f>SUM(N220-H221)</f>
        <v>4017.7000000000025</v>
      </c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U221" s="9"/>
      <c r="AV221" s="9">
        <v>8</v>
      </c>
      <c r="AW221" s="9"/>
    </row>
    <row r="222" spans="1:50" x14ac:dyDescent="0.3">
      <c r="A222" s="25">
        <v>44923</v>
      </c>
      <c r="C222" s="6" t="s">
        <v>388</v>
      </c>
      <c r="D222" s="6" t="s">
        <v>336</v>
      </c>
      <c r="E222" s="15" t="s">
        <v>68</v>
      </c>
      <c r="F222" s="2" t="s">
        <v>111</v>
      </c>
      <c r="G222" s="2" t="s">
        <v>381</v>
      </c>
      <c r="H222" s="57">
        <v>1240.54</v>
      </c>
      <c r="I222" s="9"/>
      <c r="J222" s="39">
        <v>167</v>
      </c>
      <c r="K222" s="3" t="s">
        <v>63</v>
      </c>
      <c r="L222" t="s">
        <v>62</v>
      </c>
      <c r="M222" s="9">
        <v>0</v>
      </c>
      <c r="N222" s="32">
        <f t="shared" ref="N222:N228" si="20">SUM(N221-H222)</f>
        <v>2777.1600000000026</v>
      </c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>
        <v>1240.54</v>
      </c>
      <c r="AP222" s="9"/>
      <c r="AQ222" s="9"/>
      <c r="AR222" s="9"/>
      <c r="AS222" s="9"/>
      <c r="AU222" s="9"/>
      <c r="AV222" s="9"/>
      <c r="AW222" s="9"/>
    </row>
    <row r="223" spans="1:50" x14ac:dyDescent="0.3">
      <c r="A223" s="25">
        <v>44923</v>
      </c>
      <c r="C223" s="6" t="s">
        <v>388</v>
      </c>
      <c r="D223" s="6" t="s">
        <v>336</v>
      </c>
      <c r="E223" s="15" t="s">
        <v>68</v>
      </c>
      <c r="F223" s="2" t="s">
        <v>60</v>
      </c>
      <c r="G223" s="2" t="s">
        <v>381</v>
      </c>
      <c r="H223" s="57">
        <v>910.7</v>
      </c>
      <c r="I223" s="9"/>
      <c r="J223" s="39">
        <v>167</v>
      </c>
      <c r="K223" s="3" t="s">
        <v>63</v>
      </c>
      <c r="L223" t="s">
        <v>62</v>
      </c>
      <c r="M223" s="9">
        <v>0</v>
      </c>
      <c r="N223" s="32">
        <f t="shared" si="20"/>
        <v>1866.4600000000025</v>
      </c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>
        <v>910.7</v>
      </c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U223" s="9"/>
      <c r="AV223" s="9"/>
      <c r="AW223" s="9"/>
    </row>
    <row r="224" spans="1:50" x14ac:dyDescent="0.3">
      <c r="A224" s="25">
        <v>44923</v>
      </c>
      <c r="B224" s="25">
        <v>44905</v>
      </c>
      <c r="C224" s="6" t="s">
        <v>388</v>
      </c>
      <c r="D224" s="6" t="s">
        <v>379</v>
      </c>
      <c r="E224" s="15" t="s">
        <v>71</v>
      </c>
      <c r="F224" s="2" t="s">
        <v>148</v>
      </c>
      <c r="G224" s="2" t="s">
        <v>382</v>
      </c>
      <c r="H224" s="57">
        <v>208.91</v>
      </c>
      <c r="I224" s="9"/>
      <c r="J224" s="39">
        <v>168</v>
      </c>
      <c r="K224" s="3" t="s">
        <v>79</v>
      </c>
      <c r="L224">
        <v>684966762</v>
      </c>
      <c r="M224" s="9">
        <v>9.9499999999999993</v>
      </c>
      <c r="N224" s="32">
        <f t="shared" si="20"/>
        <v>1657.5500000000025</v>
      </c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>
        <v>198.96</v>
      </c>
      <c r="AN224" s="9"/>
      <c r="AO224" s="9"/>
      <c r="AP224" s="9"/>
      <c r="AQ224" s="9"/>
      <c r="AR224" s="9"/>
      <c r="AS224" s="9"/>
      <c r="AU224" s="9"/>
      <c r="AV224" s="9"/>
      <c r="AW224" s="9"/>
    </row>
    <row r="225" spans="1:49" x14ac:dyDescent="0.3">
      <c r="A225" s="25">
        <v>44923</v>
      </c>
      <c r="B225" s="25">
        <v>44905</v>
      </c>
      <c r="C225" s="6" t="s">
        <v>388</v>
      </c>
      <c r="D225" s="6" t="s">
        <v>379</v>
      </c>
      <c r="E225" s="15" t="s">
        <v>71</v>
      </c>
      <c r="F225" s="2" t="s">
        <v>148</v>
      </c>
      <c r="G225" s="2" t="s">
        <v>383</v>
      </c>
      <c r="H225" s="57">
        <v>84.33</v>
      </c>
      <c r="I225" s="9"/>
      <c r="J225" s="39">
        <v>169</v>
      </c>
      <c r="K225" s="3" t="s">
        <v>79</v>
      </c>
      <c r="L225">
        <v>684966762</v>
      </c>
      <c r="M225" s="9">
        <v>4.0199999999999996</v>
      </c>
      <c r="N225" s="32">
        <f t="shared" si="20"/>
        <v>1573.2200000000025</v>
      </c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>
        <v>80.31</v>
      </c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U225" s="9"/>
      <c r="AV225" s="9"/>
      <c r="AW225" s="9"/>
    </row>
    <row r="226" spans="1:49" x14ac:dyDescent="0.3">
      <c r="A226" s="25">
        <v>44923</v>
      </c>
      <c r="C226" s="6" t="s">
        <v>388</v>
      </c>
      <c r="D226" s="6" t="s">
        <v>379</v>
      </c>
      <c r="E226" s="15" t="s">
        <v>59</v>
      </c>
      <c r="F226" s="2" t="s">
        <v>217</v>
      </c>
      <c r="G226" s="2" t="s">
        <v>218</v>
      </c>
      <c r="H226" s="57">
        <v>428</v>
      </c>
      <c r="I226" s="9"/>
      <c r="J226" s="39" t="s">
        <v>62</v>
      </c>
      <c r="K226" s="3" t="s">
        <v>63</v>
      </c>
      <c r="L226" t="s">
        <v>62</v>
      </c>
      <c r="M226" s="9">
        <v>0</v>
      </c>
      <c r="N226" s="32">
        <f t="shared" si="20"/>
        <v>1145.2200000000025</v>
      </c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>
        <v>428</v>
      </c>
      <c r="AN226" s="9"/>
      <c r="AO226" s="9"/>
      <c r="AP226" s="9"/>
      <c r="AQ226" s="9"/>
      <c r="AR226" s="9"/>
      <c r="AS226" s="9"/>
      <c r="AU226" s="9"/>
      <c r="AV226" s="9"/>
      <c r="AW226" s="9"/>
    </row>
    <row r="227" spans="1:49" x14ac:dyDescent="0.3">
      <c r="A227" s="25">
        <v>44924</v>
      </c>
      <c r="B227" s="25">
        <v>44913</v>
      </c>
      <c r="C227" s="6" t="s">
        <v>388</v>
      </c>
      <c r="D227" s="6" t="s">
        <v>379</v>
      </c>
      <c r="E227" s="15" t="s">
        <v>68</v>
      </c>
      <c r="F227" s="2" t="s">
        <v>225</v>
      </c>
      <c r="G227" s="2" t="s">
        <v>227</v>
      </c>
      <c r="H227" s="57">
        <v>66.16</v>
      </c>
      <c r="I227" s="9"/>
      <c r="J227" s="39">
        <v>170</v>
      </c>
      <c r="K227" s="3" t="s">
        <v>79</v>
      </c>
      <c r="L227">
        <v>326597472</v>
      </c>
      <c r="M227" s="9">
        <v>11.03</v>
      </c>
      <c r="N227" s="32">
        <f t="shared" si="20"/>
        <v>1079.0600000000024</v>
      </c>
      <c r="P227" s="9"/>
      <c r="Q227" s="9"/>
      <c r="R227" s="9"/>
      <c r="S227" s="9"/>
      <c r="T227" s="9">
        <v>55.13</v>
      </c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U227" s="9"/>
      <c r="AV227" s="9"/>
      <c r="AW227" s="9"/>
    </row>
    <row r="228" spans="1:49" x14ac:dyDescent="0.3">
      <c r="A228" s="25">
        <v>44924</v>
      </c>
      <c r="C228" s="6" t="s">
        <v>388</v>
      </c>
      <c r="D228" s="6" t="s">
        <v>379</v>
      </c>
      <c r="E228" s="15" t="s">
        <v>68</v>
      </c>
      <c r="F228" s="2" t="s">
        <v>322</v>
      </c>
      <c r="G228" s="2" t="s">
        <v>384</v>
      </c>
      <c r="H228" s="57">
        <v>206.28</v>
      </c>
      <c r="I228" s="9"/>
      <c r="J228" s="39">
        <v>171</v>
      </c>
      <c r="K228" s="3" t="s">
        <v>63</v>
      </c>
      <c r="L228" t="s">
        <v>62</v>
      </c>
      <c r="M228" s="9">
        <v>0</v>
      </c>
      <c r="N228" s="32">
        <f t="shared" si="20"/>
        <v>872.78000000000247</v>
      </c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>
        <v>206.28</v>
      </c>
      <c r="AN228" s="9"/>
      <c r="AO228" s="9"/>
      <c r="AP228" s="9"/>
      <c r="AQ228" s="9"/>
      <c r="AR228" s="9"/>
      <c r="AS228" s="9"/>
      <c r="AU228" s="9"/>
      <c r="AV228" s="9"/>
      <c r="AW228" s="9"/>
    </row>
    <row r="229" spans="1:49" x14ac:dyDescent="0.3">
      <c r="A229" s="25">
        <v>44924</v>
      </c>
      <c r="C229" s="6" t="s">
        <v>388</v>
      </c>
      <c r="D229" s="6" t="s">
        <v>62</v>
      </c>
      <c r="E229" s="15" t="s">
        <v>107</v>
      </c>
      <c r="F229" s="2" t="s">
        <v>104</v>
      </c>
      <c r="G229" s="2" t="s">
        <v>146</v>
      </c>
      <c r="H229" s="57"/>
      <c r="I229" s="9">
        <v>1000</v>
      </c>
      <c r="J229" s="39" t="s">
        <v>62</v>
      </c>
      <c r="K229" s="3" t="s">
        <v>62</v>
      </c>
      <c r="L229" t="s">
        <v>62</v>
      </c>
      <c r="M229" s="9">
        <v>0</v>
      </c>
      <c r="N229" s="50">
        <f>SUM(N228+I229)</f>
        <v>1872.7800000000025</v>
      </c>
      <c r="O229" s="41" t="s">
        <v>389</v>
      </c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U229" s="9"/>
      <c r="AV229" s="9"/>
      <c r="AW229" s="9"/>
    </row>
    <row r="230" spans="1:49" x14ac:dyDescent="0.3">
      <c r="A230" s="25">
        <v>44929</v>
      </c>
      <c r="B230" s="25">
        <v>44913</v>
      </c>
      <c r="C230" s="6" t="s">
        <v>411</v>
      </c>
      <c r="D230" s="6" t="s">
        <v>379</v>
      </c>
      <c r="E230" s="15" t="s">
        <v>71</v>
      </c>
      <c r="F230" s="2" t="s">
        <v>148</v>
      </c>
      <c r="G230" s="2" t="s">
        <v>73</v>
      </c>
      <c r="H230" s="57">
        <v>10.54</v>
      </c>
      <c r="I230" s="9"/>
      <c r="J230" s="39">
        <v>172</v>
      </c>
      <c r="K230" s="3" t="s">
        <v>79</v>
      </c>
      <c r="L230">
        <v>684966762</v>
      </c>
      <c r="M230" s="9">
        <v>0.5</v>
      </c>
      <c r="N230" s="32">
        <f>SUM(N229-H230)</f>
        <v>1862.2400000000025</v>
      </c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>
        <v>10.039999999999999</v>
      </c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U230" s="9"/>
      <c r="AV230" s="9"/>
      <c r="AW230" s="9"/>
    </row>
    <row r="231" spans="1:49" x14ac:dyDescent="0.3">
      <c r="A231" s="25">
        <v>44929</v>
      </c>
      <c r="C231" s="6" t="s">
        <v>411</v>
      </c>
      <c r="D231" s="6" t="s">
        <v>336</v>
      </c>
      <c r="E231" s="15" t="s">
        <v>59</v>
      </c>
      <c r="F231" s="2" t="s">
        <v>60</v>
      </c>
      <c r="G231" s="2" t="s">
        <v>61</v>
      </c>
      <c r="H231" s="57">
        <v>10</v>
      </c>
      <c r="I231" s="9"/>
      <c r="J231" s="39" t="s">
        <v>62</v>
      </c>
      <c r="K231" s="3" t="s">
        <v>62</v>
      </c>
      <c r="L231" t="s">
        <v>62</v>
      </c>
      <c r="M231" s="9">
        <v>0</v>
      </c>
      <c r="N231" s="32">
        <f>SUM(N230-H231)</f>
        <v>1852.2400000000025</v>
      </c>
      <c r="P231" s="9"/>
      <c r="Q231" s="9">
        <v>10</v>
      </c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U231" s="9"/>
      <c r="AV231" s="9"/>
      <c r="AW231" s="9"/>
    </row>
    <row r="232" spans="1:49" x14ac:dyDescent="0.3">
      <c r="A232" s="25">
        <v>44931</v>
      </c>
      <c r="C232" s="6" t="s">
        <v>411</v>
      </c>
      <c r="D232" s="6" t="s">
        <v>336</v>
      </c>
      <c r="E232" s="15" t="s">
        <v>231</v>
      </c>
      <c r="F232" s="2" t="s">
        <v>74</v>
      </c>
      <c r="G232" s="2" t="s">
        <v>75</v>
      </c>
      <c r="H232" s="57">
        <v>6</v>
      </c>
      <c r="I232" s="9"/>
      <c r="J232" s="39" t="s">
        <v>62</v>
      </c>
      <c r="K232" s="3" t="s">
        <v>62</v>
      </c>
      <c r="L232" t="s">
        <v>62</v>
      </c>
      <c r="M232" s="9">
        <v>0</v>
      </c>
      <c r="N232" s="32">
        <f>SUM(N231-H232)</f>
        <v>1846.2400000000025</v>
      </c>
      <c r="P232" s="9">
        <v>6</v>
      </c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U232" s="9"/>
      <c r="AV232" s="9"/>
      <c r="AW232" s="9"/>
    </row>
    <row r="233" spans="1:49" x14ac:dyDescent="0.3">
      <c r="A233" s="25">
        <v>44571</v>
      </c>
      <c r="C233" s="6" t="s">
        <v>411</v>
      </c>
      <c r="D233" s="6" t="s">
        <v>379</v>
      </c>
      <c r="E233" s="15" t="s">
        <v>76</v>
      </c>
      <c r="F233" s="2" t="s">
        <v>93</v>
      </c>
      <c r="G233" s="2" t="s">
        <v>94</v>
      </c>
      <c r="H233" s="57">
        <v>52.8</v>
      </c>
      <c r="I233" s="9"/>
      <c r="J233" s="39">
        <v>173</v>
      </c>
      <c r="K233" s="3" t="s">
        <v>63</v>
      </c>
      <c r="L233" t="s">
        <v>62</v>
      </c>
      <c r="M233" s="9">
        <v>0</v>
      </c>
      <c r="N233" s="32">
        <f>SUM(N232-H233)</f>
        <v>1793.4400000000026</v>
      </c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>
        <v>52.8</v>
      </c>
      <c r="AS233" s="9"/>
      <c r="AU233" s="9"/>
      <c r="AV233" s="9"/>
      <c r="AW233" s="9"/>
    </row>
    <row r="234" spans="1:49" x14ac:dyDescent="0.3">
      <c r="A234" s="25">
        <v>44945</v>
      </c>
      <c r="C234" s="6" t="s">
        <v>411</v>
      </c>
      <c r="D234" s="6" t="s">
        <v>391</v>
      </c>
      <c r="E234" s="15" t="s">
        <v>71</v>
      </c>
      <c r="F234" s="2" t="s">
        <v>109</v>
      </c>
      <c r="G234" s="2" t="s">
        <v>110</v>
      </c>
      <c r="H234" s="57">
        <v>64.59</v>
      </c>
      <c r="I234" s="9"/>
      <c r="J234" s="39">
        <v>174</v>
      </c>
      <c r="K234" s="3" t="s">
        <v>63</v>
      </c>
      <c r="L234" t="s">
        <v>62</v>
      </c>
      <c r="M234" s="9">
        <v>0</v>
      </c>
      <c r="N234" s="32">
        <f>SUM(N233-H234)</f>
        <v>1728.8500000000026</v>
      </c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>
        <v>64.59</v>
      </c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U234" s="9"/>
      <c r="AV234" s="9"/>
      <c r="AW234" s="9"/>
    </row>
    <row r="235" spans="1:49" x14ac:dyDescent="0.3">
      <c r="A235" s="25">
        <v>44946</v>
      </c>
      <c r="C235" s="6" t="s">
        <v>411</v>
      </c>
      <c r="D235" s="6" t="s">
        <v>62</v>
      </c>
      <c r="E235" s="15" t="s">
        <v>107</v>
      </c>
      <c r="F235" s="2" t="s">
        <v>104</v>
      </c>
      <c r="G235" s="2" t="s">
        <v>146</v>
      </c>
      <c r="H235" s="57"/>
      <c r="I235" s="9">
        <v>2000</v>
      </c>
      <c r="J235" s="39" t="s">
        <v>62</v>
      </c>
      <c r="K235" s="3" t="s">
        <v>62</v>
      </c>
      <c r="L235" t="s">
        <v>62</v>
      </c>
      <c r="M235" s="9">
        <v>0</v>
      </c>
      <c r="N235" s="32">
        <f>SUM(N234+I235)</f>
        <v>3728.8500000000026</v>
      </c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U235" s="9"/>
      <c r="AV235" s="9"/>
      <c r="AW235" s="9"/>
    </row>
    <row r="236" spans="1:49" x14ac:dyDescent="0.3">
      <c r="A236" s="25">
        <v>44948</v>
      </c>
      <c r="C236" s="6" t="s">
        <v>411</v>
      </c>
      <c r="D236" s="6" t="s">
        <v>379</v>
      </c>
      <c r="E236" s="15" t="s">
        <v>103</v>
      </c>
      <c r="F236" s="2" t="s">
        <v>104</v>
      </c>
      <c r="G236" s="2" t="s">
        <v>392</v>
      </c>
      <c r="H236" s="57">
        <v>8</v>
      </c>
      <c r="I236" s="9"/>
      <c r="J236" s="39">
        <v>175</v>
      </c>
      <c r="K236" s="3" t="s">
        <v>63</v>
      </c>
      <c r="L236" t="s">
        <v>62</v>
      </c>
      <c r="M236" s="9">
        <v>0</v>
      </c>
      <c r="N236" s="32">
        <f>SUM(N235-H236)</f>
        <v>3720.8500000000026</v>
      </c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U236" s="9"/>
      <c r="AV236" s="9">
        <v>8</v>
      </c>
      <c r="AW236" s="9"/>
    </row>
    <row r="237" spans="1:49" x14ac:dyDescent="0.3">
      <c r="A237" s="25">
        <v>44949</v>
      </c>
      <c r="B237" s="25">
        <v>44935</v>
      </c>
      <c r="C237" s="6" t="s">
        <v>411</v>
      </c>
      <c r="D237" s="6" t="s">
        <v>379</v>
      </c>
      <c r="E237" s="15" t="s">
        <v>71</v>
      </c>
      <c r="F237" s="2" t="s">
        <v>148</v>
      </c>
      <c r="G237" s="2" t="s">
        <v>393</v>
      </c>
      <c r="H237" s="57">
        <v>554.97</v>
      </c>
      <c r="I237" s="9"/>
      <c r="J237" s="39">
        <v>176</v>
      </c>
      <c r="K237" s="3" t="s">
        <v>79</v>
      </c>
      <c r="L237">
        <v>684966762</v>
      </c>
      <c r="M237" s="9">
        <v>127.31</v>
      </c>
      <c r="N237" s="32">
        <f t="shared" ref="N237:N244" si="21">SUM(N236-H237)</f>
        <v>3165.8800000000028</v>
      </c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>
        <v>427.66</v>
      </c>
      <c r="AN237" s="9"/>
      <c r="AO237" s="9"/>
      <c r="AP237" s="9"/>
      <c r="AQ237" s="9"/>
      <c r="AR237" s="9"/>
      <c r="AS237" s="9"/>
      <c r="AU237" s="9"/>
      <c r="AV237" s="9"/>
      <c r="AW237" s="9"/>
    </row>
    <row r="238" spans="1:49" x14ac:dyDescent="0.3">
      <c r="A238" s="25">
        <v>44949</v>
      </c>
      <c r="B238" s="25">
        <v>44934</v>
      </c>
      <c r="C238" s="6" t="s">
        <v>411</v>
      </c>
      <c r="D238" s="6" t="s">
        <v>379</v>
      </c>
      <c r="E238" s="15" t="s">
        <v>71</v>
      </c>
      <c r="F238" s="2" t="s">
        <v>148</v>
      </c>
      <c r="G238" s="2" t="s">
        <v>394</v>
      </c>
      <c r="H238" s="57">
        <v>108.97</v>
      </c>
      <c r="I238" s="9"/>
      <c r="J238" s="39">
        <v>177</v>
      </c>
      <c r="K238" s="3" t="s">
        <v>79</v>
      </c>
      <c r="L238">
        <v>684966762</v>
      </c>
      <c r="M238" s="9">
        <v>9.1999999999999993</v>
      </c>
      <c r="N238" s="32">
        <f t="shared" si="21"/>
        <v>3056.910000000003</v>
      </c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>
        <v>99.77</v>
      </c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U238" s="9"/>
      <c r="AV238" s="9"/>
      <c r="AW238" s="9"/>
    </row>
    <row r="239" spans="1:49" x14ac:dyDescent="0.3">
      <c r="A239" s="25">
        <v>44950</v>
      </c>
      <c r="C239" s="6" t="s">
        <v>411</v>
      </c>
      <c r="D239" s="6" t="s">
        <v>379</v>
      </c>
      <c r="E239" s="15" t="s">
        <v>68</v>
      </c>
      <c r="F239" s="2" t="s">
        <v>312</v>
      </c>
      <c r="G239" s="2" t="s">
        <v>395</v>
      </c>
      <c r="H239" s="57">
        <v>140</v>
      </c>
      <c r="I239" s="9"/>
      <c r="J239" s="39">
        <v>178</v>
      </c>
      <c r="K239" s="3" t="s">
        <v>63</v>
      </c>
      <c r="L239" t="s">
        <v>62</v>
      </c>
      <c r="M239" s="9">
        <v>0</v>
      </c>
      <c r="N239" s="32">
        <f t="shared" si="21"/>
        <v>2916.910000000003</v>
      </c>
      <c r="P239" s="9"/>
      <c r="Q239" s="9"/>
      <c r="R239" s="9"/>
      <c r="S239" s="9"/>
      <c r="T239" s="9"/>
      <c r="U239" s="9"/>
      <c r="V239" s="9"/>
      <c r="W239" s="9">
        <v>140</v>
      </c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U239" s="9"/>
      <c r="AV239" s="9"/>
      <c r="AW239" s="9"/>
    </row>
    <row r="240" spans="1:49" x14ac:dyDescent="0.3">
      <c r="A240" s="25">
        <v>44950</v>
      </c>
      <c r="C240" s="6" t="s">
        <v>411</v>
      </c>
      <c r="D240" s="6" t="s">
        <v>379</v>
      </c>
      <c r="E240" s="15" t="s">
        <v>68</v>
      </c>
      <c r="F240" s="2" t="s">
        <v>222</v>
      </c>
      <c r="G240" s="2" t="s">
        <v>114</v>
      </c>
      <c r="H240" s="57">
        <v>139</v>
      </c>
      <c r="I240" s="9"/>
      <c r="J240" s="39">
        <v>179</v>
      </c>
      <c r="K240" s="3" t="s">
        <v>63</v>
      </c>
      <c r="L240" t="s">
        <v>62</v>
      </c>
      <c r="M240" s="9">
        <v>0</v>
      </c>
      <c r="N240" s="32">
        <f t="shared" si="21"/>
        <v>2777.910000000003</v>
      </c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>
        <v>139</v>
      </c>
      <c r="AL240" s="9"/>
      <c r="AM240" s="9"/>
      <c r="AN240" s="9"/>
      <c r="AO240" s="9"/>
      <c r="AP240" s="9"/>
      <c r="AQ240" s="9"/>
      <c r="AR240" s="9"/>
      <c r="AS240" s="9"/>
      <c r="AU240" s="9"/>
      <c r="AV240" s="9"/>
      <c r="AW240" s="9"/>
    </row>
    <row r="241" spans="1:49" x14ac:dyDescent="0.3">
      <c r="A241" s="25">
        <v>44950</v>
      </c>
      <c r="C241" s="6" t="s">
        <v>411</v>
      </c>
      <c r="D241" s="6" t="s">
        <v>391</v>
      </c>
      <c r="E241" s="15" t="s">
        <v>68</v>
      </c>
      <c r="F241" s="2" t="s">
        <v>113</v>
      </c>
      <c r="G241" s="2" t="s">
        <v>396</v>
      </c>
      <c r="H241" s="57">
        <v>33.4</v>
      </c>
      <c r="I241" s="9"/>
      <c r="J241" s="39">
        <v>180</v>
      </c>
      <c r="K241" s="3" t="s">
        <v>63</v>
      </c>
      <c r="L241" t="s">
        <v>62</v>
      </c>
      <c r="M241" s="9">
        <v>0</v>
      </c>
      <c r="N241" s="32">
        <f t="shared" si="21"/>
        <v>2744.5100000000029</v>
      </c>
      <c r="P241" s="9"/>
      <c r="Q241" s="9"/>
      <c r="R241" s="9"/>
      <c r="S241" s="9"/>
      <c r="T241" s="9"/>
      <c r="U241" s="9"/>
      <c r="V241" s="9"/>
      <c r="W241" s="9"/>
      <c r="X241" s="9"/>
      <c r="Y241" s="9">
        <v>33.4</v>
      </c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U241" s="9"/>
      <c r="AV241" s="9"/>
      <c r="AW241" s="9"/>
    </row>
    <row r="242" spans="1:49" x14ac:dyDescent="0.3">
      <c r="A242" s="25">
        <v>44951</v>
      </c>
      <c r="B242" s="25">
        <v>44950</v>
      </c>
      <c r="C242" s="6" t="s">
        <v>411</v>
      </c>
      <c r="D242" s="6" t="s">
        <v>391</v>
      </c>
      <c r="E242" s="15" t="s">
        <v>76</v>
      </c>
      <c r="F242" s="2" t="s">
        <v>350</v>
      </c>
      <c r="G242" s="2" t="s">
        <v>410</v>
      </c>
      <c r="H242" s="57">
        <v>33.92</v>
      </c>
      <c r="I242" s="9"/>
      <c r="J242" s="39">
        <v>181</v>
      </c>
      <c r="K242" s="3" t="s">
        <v>79</v>
      </c>
      <c r="L242">
        <v>408556737</v>
      </c>
      <c r="M242" s="9">
        <v>5.65</v>
      </c>
      <c r="N242" s="32">
        <f t="shared" si="21"/>
        <v>2710.5900000000029</v>
      </c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>
        <v>28.27</v>
      </c>
      <c r="AS242" s="9"/>
      <c r="AU242" s="9"/>
      <c r="AV242" s="9"/>
      <c r="AW242" s="9"/>
    </row>
    <row r="243" spans="1:49" x14ac:dyDescent="0.3">
      <c r="A243" s="25">
        <v>44953</v>
      </c>
      <c r="C243" s="6" t="s">
        <v>411</v>
      </c>
      <c r="D243" s="6" t="s">
        <v>379</v>
      </c>
      <c r="E243" s="15" t="s">
        <v>68</v>
      </c>
      <c r="F243" s="2" t="s">
        <v>111</v>
      </c>
      <c r="G243" s="2" t="s">
        <v>399</v>
      </c>
      <c r="H243" s="57">
        <v>701.29</v>
      </c>
      <c r="I243" s="9"/>
      <c r="J243" s="39">
        <v>182</v>
      </c>
      <c r="K243" s="3" t="s">
        <v>63</v>
      </c>
      <c r="L243" t="s">
        <v>62</v>
      </c>
      <c r="M243" s="9">
        <v>0</v>
      </c>
      <c r="N243" s="32">
        <f t="shared" si="21"/>
        <v>2009.3000000000029</v>
      </c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>
        <v>701.29</v>
      </c>
      <c r="AP243" s="9"/>
      <c r="AQ243" s="9"/>
      <c r="AR243" s="9"/>
      <c r="AS243" s="9"/>
      <c r="AU243" s="9"/>
      <c r="AV243" s="9"/>
      <c r="AW243" s="9"/>
    </row>
    <row r="244" spans="1:49" x14ac:dyDescent="0.3">
      <c r="A244" s="25">
        <v>44953</v>
      </c>
      <c r="C244" s="6" t="s">
        <v>412</v>
      </c>
      <c r="D244" s="6" t="s">
        <v>379</v>
      </c>
      <c r="E244" s="15" t="s">
        <v>68</v>
      </c>
      <c r="F244" s="2" t="s">
        <v>60</v>
      </c>
      <c r="G244" s="2" t="s">
        <v>399</v>
      </c>
      <c r="H244" s="57">
        <v>562.03</v>
      </c>
      <c r="I244" s="9"/>
      <c r="J244" s="39">
        <v>182</v>
      </c>
      <c r="K244" s="3" t="s">
        <v>63</v>
      </c>
      <c r="L244" t="s">
        <v>62</v>
      </c>
      <c r="M244" s="9">
        <v>0</v>
      </c>
      <c r="N244" s="32">
        <f t="shared" si="21"/>
        <v>1447.2700000000029</v>
      </c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>
        <v>562.03</v>
      </c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U244" s="9"/>
      <c r="AV244" s="9"/>
      <c r="AW244" s="9"/>
    </row>
    <row r="245" spans="1:49" x14ac:dyDescent="0.3">
      <c r="A245" s="25">
        <v>44953</v>
      </c>
      <c r="C245" s="6" t="s">
        <v>412</v>
      </c>
      <c r="D245" s="6" t="s">
        <v>62</v>
      </c>
      <c r="E245" s="15" t="s">
        <v>107</v>
      </c>
      <c r="F245" s="2" t="s">
        <v>415</v>
      </c>
      <c r="G245" s="2" t="s">
        <v>108</v>
      </c>
      <c r="H245" s="57"/>
      <c r="I245" s="9">
        <v>2000</v>
      </c>
      <c r="J245" s="39" t="s">
        <v>62</v>
      </c>
      <c r="K245" s="3" t="s">
        <v>62</v>
      </c>
      <c r="L245" t="s">
        <v>62</v>
      </c>
      <c r="M245" s="9">
        <v>0</v>
      </c>
      <c r="N245" s="32">
        <f>SUM(N244+I245)</f>
        <v>3447.2700000000032</v>
      </c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U245" s="9"/>
      <c r="AV245" s="9"/>
      <c r="AW245" s="9"/>
    </row>
    <row r="246" spans="1:49" x14ac:dyDescent="0.3">
      <c r="A246" s="25">
        <v>44953</v>
      </c>
      <c r="C246" s="6" t="s">
        <v>414</v>
      </c>
      <c r="D246" s="6" t="s">
        <v>391</v>
      </c>
      <c r="E246" s="15" t="s">
        <v>107</v>
      </c>
      <c r="F246" s="2" t="s">
        <v>322</v>
      </c>
      <c r="G246" s="2" t="s">
        <v>404</v>
      </c>
      <c r="H246" s="57">
        <v>250.33</v>
      </c>
      <c r="I246" s="9"/>
      <c r="J246" s="39">
        <v>183</v>
      </c>
      <c r="K246" s="3" t="s">
        <v>63</v>
      </c>
      <c r="L246" t="s">
        <v>62</v>
      </c>
      <c r="M246" s="9">
        <v>0</v>
      </c>
      <c r="N246" s="32">
        <f>SUM(N245-H246)</f>
        <v>3196.9400000000032</v>
      </c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>
        <v>250.33</v>
      </c>
      <c r="AN246" s="9"/>
      <c r="AO246" s="9"/>
      <c r="AP246" s="9"/>
      <c r="AQ246" s="9"/>
      <c r="AR246" s="9"/>
      <c r="AS246" s="9"/>
      <c r="AU246" s="9"/>
      <c r="AV246" s="9"/>
      <c r="AW246" s="9"/>
    </row>
    <row r="247" spans="1:49" x14ac:dyDescent="0.3">
      <c r="A247" s="25">
        <v>44956</v>
      </c>
      <c r="B247" s="25">
        <v>44952</v>
      </c>
      <c r="C247" s="6" t="s">
        <v>414</v>
      </c>
      <c r="D247" s="6" t="s">
        <v>391</v>
      </c>
      <c r="E247" s="15" t="s">
        <v>107</v>
      </c>
      <c r="F247" s="2" t="s">
        <v>405</v>
      </c>
      <c r="G247" s="2" t="s">
        <v>406</v>
      </c>
      <c r="H247" s="57">
        <v>284</v>
      </c>
      <c r="I247" s="9"/>
      <c r="J247" s="39">
        <v>184</v>
      </c>
      <c r="K247" s="3" t="s">
        <v>79</v>
      </c>
      <c r="L247">
        <v>292037015</v>
      </c>
      <c r="M247" s="9">
        <v>47.33</v>
      </c>
      <c r="N247" s="32">
        <f>SUM(N246-H247)</f>
        <v>2912.9400000000032</v>
      </c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>
        <v>236.67</v>
      </c>
      <c r="AN247" s="9"/>
      <c r="AO247" s="9"/>
      <c r="AP247" s="9"/>
      <c r="AQ247" s="9"/>
      <c r="AR247" s="9"/>
      <c r="AS247" s="9"/>
      <c r="AU247" s="9"/>
      <c r="AV247" s="9"/>
      <c r="AW247" s="9"/>
    </row>
    <row r="248" spans="1:49" x14ac:dyDescent="0.3">
      <c r="A248" s="25">
        <v>44958</v>
      </c>
      <c r="B248" s="25">
        <v>44944</v>
      </c>
      <c r="C248" s="6" t="s">
        <v>412</v>
      </c>
      <c r="D248" s="6" t="s">
        <v>391</v>
      </c>
      <c r="E248" s="15" t="s">
        <v>71</v>
      </c>
      <c r="F248" s="2" t="s">
        <v>148</v>
      </c>
      <c r="G248" s="2" t="s">
        <v>73</v>
      </c>
      <c r="H248" s="57">
        <v>10.53</v>
      </c>
      <c r="I248" s="9"/>
      <c r="J248" s="39">
        <v>185</v>
      </c>
      <c r="K248" s="3" t="s">
        <v>79</v>
      </c>
      <c r="L248">
        <v>684966762</v>
      </c>
      <c r="M248" s="9">
        <v>0.5</v>
      </c>
      <c r="N248" s="32">
        <f>SUM(N247-H248)</f>
        <v>2902.410000000003</v>
      </c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>
        <v>10.029999999999999</v>
      </c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U248" s="9"/>
      <c r="AV248" s="9"/>
      <c r="AW248" s="9"/>
    </row>
    <row r="249" spans="1:49" x14ac:dyDescent="0.3">
      <c r="A249" s="25">
        <v>44958</v>
      </c>
      <c r="C249" s="6" t="s">
        <v>412</v>
      </c>
      <c r="D249" s="6" t="s">
        <v>379</v>
      </c>
      <c r="E249" s="15" t="s">
        <v>59</v>
      </c>
      <c r="F249" s="2" t="s">
        <v>60</v>
      </c>
      <c r="G249" s="2" t="s">
        <v>351</v>
      </c>
      <c r="H249" s="57">
        <v>10</v>
      </c>
      <c r="I249" s="9"/>
      <c r="J249" s="39" t="s">
        <v>62</v>
      </c>
      <c r="K249" s="3" t="s">
        <v>63</v>
      </c>
      <c r="L249" t="s">
        <v>62</v>
      </c>
      <c r="M249" s="9">
        <v>0</v>
      </c>
      <c r="N249" s="50">
        <f>SUM(N248-H249)</f>
        <v>2892.410000000003</v>
      </c>
      <c r="O249" s="41" t="s">
        <v>413</v>
      </c>
      <c r="P249" s="9"/>
      <c r="Q249" s="9">
        <v>10</v>
      </c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U249" s="9"/>
      <c r="AV249" s="9"/>
      <c r="AW249" s="9"/>
    </row>
    <row r="250" spans="1:49" x14ac:dyDescent="0.3">
      <c r="A250" s="25">
        <v>44963</v>
      </c>
      <c r="C250" s="6" t="s">
        <v>450</v>
      </c>
      <c r="D250" s="6" t="s">
        <v>391</v>
      </c>
      <c r="E250" s="15" t="s">
        <v>76</v>
      </c>
      <c r="F250" s="2" t="s">
        <v>93</v>
      </c>
      <c r="G250" s="2" t="s">
        <v>409</v>
      </c>
      <c r="H250" s="57">
        <v>20.91</v>
      </c>
      <c r="I250" s="9"/>
      <c r="J250" s="39">
        <v>186</v>
      </c>
      <c r="K250" s="3" t="s">
        <v>63</v>
      </c>
      <c r="L250" t="s">
        <v>62</v>
      </c>
      <c r="M250" s="9">
        <v>0</v>
      </c>
      <c r="N250" s="32">
        <f t="shared" ref="N250:N251" si="22">SUM(N249-H250)</f>
        <v>2871.5000000000032</v>
      </c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>
        <v>20.91</v>
      </c>
      <c r="AS250" s="9"/>
      <c r="AU250" s="9"/>
      <c r="AV250" s="9"/>
      <c r="AW250" s="9"/>
    </row>
    <row r="251" spans="1:49" x14ac:dyDescent="0.3">
      <c r="A251" s="25">
        <v>44963</v>
      </c>
      <c r="C251" s="6" t="s">
        <v>450</v>
      </c>
      <c r="D251" s="6" t="s">
        <v>391</v>
      </c>
      <c r="E251" s="15" t="s">
        <v>59</v>
      </c>
      <c r="F251" s="2" t="s">
        <v>74</v>
      </c>
      <c r="G251" s="2" t="s">
        <v>75</v>
      </c>
      <c r="H251" s="57">
        <v>6</v>
      </c>
      <c r="I251" s="9"/>
      <c r="J251" s="39" t="s">
        <v>62</v>
      </c>
      <c r="K251" s="3" t="s">
        <v>63</v>
      </c>
      <c r="L251" t="s">
        <v>62</v>
      </c>
      <c r="M251" s="9">
        <v>0</v>
      </c>
      <c r="N251" s="50">
        <f t="shared" si="22"/>
        <v>2865.5000000000032</v>
      </c>
      <c r="O251" s="41" t="s">
        <v>413</v>
      </c>
      <c r="P251" s="9">
        <v>6</v>
      </c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U251" s="9"/>
      <c r="AV251" s="9"/>
      <c r="AW251" s="9"/>
    </row>
    <row r="252" spans="1:49" x14ac:dyDescent="0.3">
      <c r="A252" s="25">
        <v>44973</v>
      </c>
      <c r="C252" s="6" t="s">
        <v>450</v>
      </c>
      <c r="D252" s="6" t="s">
        <v>418</v>
      </c>
      <c r="E252" s="15" t="s">
        <v>71</v>
      </c>
      <c r="F252" s="2" t="s">
        <v>109</v>
      </c>
      <c r="G252" s="2" t="s">
        <v>110</v>
      </c>
      <c r="H252" s="57">
        <v>112.37</v>
      </c>
      <c r="I252" s="9"/>
      <c r="J252" s="39">
        <v>187</v>
      </c>
      <c r="K252" s="3" t="s">
        <v>63</v>
      </c>
      <c r="L252" t="s">
        <v>62</v>
      </c>
      <c r="M252" s="9">
        <v>0</v>
      </c>
      <c r="N252" s="32">
        <f>SUM(N251-H252)</f>
        <v>2753.1300000000033</v>
      </c>
      <c r="O252" s="5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>
        <v>112.37</v>
      </c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U252" s="9"/>
      <c r="AV252" s="9"/>
      <c r="AW252" s="9"/>
    </row>
    <row r="253" spans="1:49" x14ac:dyDescent="0.3">
      <c r="A253" s="25">
        <v>44974</v>
      </c>
      <c r="C253" s="6" t="s">
        <v>446</v>
      </c>
      <c r="D253" s="6" t="s">
        <v>62</v>
      </c>
      <c r="E253" s="15" t="s">
        <v>107</v>
      </c>
      <c r="F253" s="2" t="s">
        <v>104</v>
      </c>
      <c r="G253" s="2" t="s">
        <v>108</v>
      </c>
      <c r="H253" s="57"/>
      <c r="I253" s="9">
        <v>1500</v>
      </c>
      <c r="J253" s="39" t="s">
        <v>62</v>
      </c>
      <c r="K253" s="3" t="s">
        <v>62</v>
      </c>
      <c r="L253" t="s">
        <v>62</v>
      </c>
      <c r="M253" s="9">
        <v>0</v>
      </c>
      <c r="N253" s="32">
        <f>SUM(N252+I253)</f>
        <v>4253.1300000000028</v>
      </c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U253" s="9"/>
      <c r="AV253" s="9"/>
      <c r="AW253" s="9"/>
    </row>
    <row r="254" spans="1:49" x14ac:dyDescent="0.3">
      <c r="A254" s="25">
        <v>44974</v>
      </c>
      <c r="B254" s="25">
        <v>44960</v>
      </c>
      <c r="C254" s="6" t="s">
        <v>450</v>
      </c>
      <c r="D254" s="6" t="s">
        <v>391</v>
      </c>
      <c r="E254" s="15" t="s">
        <v>107</v>
      </c>
      <c r="F254" s="2" t="s">
        <v>294</v>
      </c>
      <c r="G254" s="2" t="s">
        <v>417</v>
      </c>
      <c r="H254" s="57">
        <v>552</v>
      </c>
      <c r="I254" s="9"/>
      <c r="J254" s="39">
        <v>188</v>
      </c>
      <c r="K254" s="3" t="s">
        <v>79</v>
      </c>
      <c r="L254">
        <v>374875742</v>
      </c>
      <c r="M254" s="9">
        <v>92</v>
      </c>
      <c r="N254" s="32">
        <f>SUM(N253-H254)</f>
        <v>3701.1300000000028</v>
      </c>
      <c r="P254" s="9"/>
      <c r="Q254" s="9"/>
      <c r="R254" s="9"/>
      <c r="S254" s="9">
        <v>460</v>
      </c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U254" s="9"/>
      <c r="AV254" s="9"/>
      <c r="AW254" s="9"/>
    </row>
    <row r="255" spans="1:49" x14ac:dyDescent="0.3">
      <c r="A255" s="25">
        <v>44974</v>
      </c>
      <c r="C255" s="6" t="s">
        <v>450</v>
      </c>
      <c r="D255" s="6" t="s">
        <v>391</v>
      </c>
      <c r="E255" s="15" t="s">
        <v>107</v>
      </c>
      <c r="F255" s="2" t="s">
        <v>111</v>
      </c>
      <c r="G255" s="2" t="s">
        <v>419</v>
      </c>
      <c r="H255" s="57">
        <v>220</v>
      </c>
      <c r="I255" s="9"/>
      <c r="J255" s="39">
        <v>189</v>
      </c>
      <c r="K255" s="3" t="s">
        <v>63</v>
      </c>
      <c r="L255" t="s">
        <v>62</v>
      </c>
      <c r="M255" s="9">
        <v>0</v>
      </c>
      <c r="N255" s="32">
        <f t="shared" ref="N255:N256" si="23">SUM(N254-H255)</f>
        <v>3481.1300000000028</v>
      </c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>
        <v>220</v>
      </c>
      <c r="AS255" s="9"/>
      <c r="AU255" s="9"/>
      <c r="AV255" s="9"/>
      <c r="AW255" s="9"/>
    </row>
    <row r="256" spans="1:49" x14ac:dyDescent="0.3">
      <c r="A256" s="25">
        <v>44974</v>
      </c>
      <c r="B256" s="25">
        <v>44966</v>
      </c>
      <c r="C256" s="6" t="s">
        <v>450</v>
      </c>
      <c r="D256" s="6" t="s">
        <v>391</v>
      </c>
      <c r="E256" s="15" t="s">
        <v>107</v>
      </c>
      <c r="F256" s="2" t="s">
        <v>416</v>
      </c>
      <c r="G256" s="2" t="s">
        <v>420</v>
      </c>
      <c r="H256" s="57">
        <v>108</v>
      </c>
      <c r="I256" s="9"/>
      <c r="J256" s="39">
        <v>190</v>
      </c>
      <c r="K256" s="3" t="s">
        <v>79</v>
      </c>
      <c r="L256">
        <v>312382827</v>
      </c>
      <c r="M256" s="9">
        <v>18</v>
      </c>
      <c r="N256" s="32">
        <f t="shared" si="23"/>
        <v>3373.1300000000028</v>
      </c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>
        <v>90</v>
      </c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U256" s="9"/>
      <c r="AV256" s="9"/>
      <c r="AW256" s="9"/>
    </row>
    <row r="257" spans="1:49" x14ac:dyDescent="0.3">
      <c r="A257" s="25">
        <v>44978</v>
      </c>
      <c r="B257" s="25"/>
      <c r="C257" s="6" t="s">
        <v>446</v>
      </c>
      <c r="D257" s="6" t="s">
        <v>62</v>
      </c>
      <c r="E257" s="15" t="s">
        <v>107</v>
      </c>
      <c r="F257" s="2" t="s">
        <v>104</v>
      </c>
      <c r="G257" s="2" t="s">
        <v>108</v>
      </c>
      <c r="H257" s="57"/>
      <c r="I257" s="9">
        <v>1500</v>
      </c>
      <c r="J257" s="39" t="s">
        <v>62</v>
      </c>
      <c r="K257" s="3" t="s">
        <v>62</v>
      </c>
      <c r="L257" t="s">
        <v>62</v>
      </c>
      <c r="M257" s="9">
        <v>0</v>
      </c>
      <c r="N257" s="32">
        <f>SUM(N256+I257)</f>
        <v>4873.1300000000028</v>
      </c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U257" s="9"/>
      <c r="AV257" s="9"/>
      <c r="AW257" s="9"/>
    </row>
    <row r="258" spans="1:49" x14ac:dyDescent="0.3">
      <c r="A258" s="25">
        <v>44979</v>
      </c>
      <c r="B258" s="25"/>
      <c r="C258" s="6" t="s">
        <v>446</v>
      </c>
      <c r="D258" s="6" t="s">
        <v>391</v>
      </c>
      <c r="E258" s="15" t="s">
        <v>103</v>
      </c>
      <c r="F258" s="2" t="s">
        <v>104</v>
      </c>
      <c r="G258" s="2" t="s">
        <v>426</v>
      </c>
      <c r="H258" s="57">
        <v>8</v>
      </c>
      <c r="I258" s="9"/>
      <c r="J258" s="39">
        <v>191</v>
      </c>
      <c r="K258" s="3" t="s">
        <v>63</v>
      </c>
      <c r="L258" t="s">
        <v>62</v>
      </c>
      <c r="M258" s="9">
        <v>0</v>
      </c>
      <c r="N258" s="32">
        <f>SUM(N257-H258)</f>
        <v>4865.1300000000028</v>
      </c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U258" s="9"/>
      <c r="AV258" s="9">
        <v>8</v>
      </c>
      <c r="AW258" s="9"/>
    </row>
    <row r="259" spans="1:49" x14ac:dyDescent="0.3">
      <c r="A259" s="25">
        <v>44979</v>
      </c>
      <c r="B259" s="25">
        <v>44978</v>
      </c>
      <c r="C259" s="6" t="s">
        <v>450</v>
      </c>
      <c r="D259" s="6" t="s">
        <v>418</v>
      </c>
      <c r="E259" s="15" t="s">
        <v>76</v>
      </c>
      <c r="F259" s="2" t="s">
        <v>89</v>
      </c>
      <c r="G259" s="2" t="s">
        <v>430</v>
      </c>
      <c r="H259" s="57">
        <v>2.69</v>
      </c>
      <c r="I259" s="9"/>
      <c r="J259" s="39">
        <v>192</v>
      </c>
      <c r="K259" s="3" t="s">
        <v>79</v>
      </c>
      <c r="L259">
        <v>493226241</v>
      </c>
      <c r="M259" s="9">
        <v>0.45</v>
      </c>
      <c r="N259" s="32">
        <f t="shared" ref="N259:N266" si="24">SUM(N258-H259)</f>
        <v>4862.4400000000032</v>
      </c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>
        <v>2.2400000000000002</v>
      </c>
      <c r="AN259" s="9"/>
      <c r="AO259" s="9"/>
      <c r="AP259" s="9"/>
      <c r="AQ259" s="9"/>
      <c r="AR259" s="9"/>
      <c r="AS259" s="9"/>
      <c r="AU259" s="9"/>
      <c r="AV259" s="9"/>
      <c r="AW259" s="9"/>
    </row>
    <row r="260" spans="1:49" x14ac:dyDescent="0.3">
      <c r="A260" s="25">
        <v>44979</v>
      </c>
      <c r="B260" s="25">
        <v>44978</v>
      </c>
      <c r="C260" s="6" t="s">
        <v>450</v>
      </c>
      <c r="D260" s="6" t="s">
        <v>418</v>
      </c>
      <c r="E260" s="15" t="s">
        <v>76</v>
      </c>
      <c r="F260" s="2" t="s">
        <v>427</v>
      </c>
      <c r="G260" s="2" t="s">
        <v>431</v>
      </c>
      <c r="H260" s="57">
        <v>56.32</v>
      </c>
      <c r="I260" s="9"/>
      <c r="J260" s="39">
        <v>193</v>
      </c>
      <c r="K260" s="3" t="s">
        <v>79</v>
      </c>
      <c r="L260">
        <v>376922166</v>
      </c>
      <c r="M260" s="9">
        <v>9.39</v>
      </c>
      <c r="N260" s="32">
        <f t="shared" si="24"/>
        <v>4806.1200000000035</v>
      </c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>
        <v>46.93</v>
      </c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U260" s="9"/>
      <c r="AV260" s="9"/>
      <c r="AW260" s="9"/>
    </row>
    <row r="261" spans="1:49" x14ac:dyDescent="0.3">
      <c r="A261" s="25">
        <v>44979</v>
      </c>
      <c r="B261" s="25"/>
      <c r="C261" s="6" t="s">
        <v>450</v>
      </c>
      <c r="D261" s="6" t="s">
        <v>418</v>
      </c>
      <c r="E261" s="15" t="s">
        <v>76</v>
      </c>
      <c r="F261" s="2" t="s">
        <v>428</v>
      </c>
      <c r="G261" s="2" t="s">
        <v>432</v>
      </c>
      <c r="H261" s="57">
        <v>110</v>
      </c>
      <c r="I261" s="9"/>
      <c r="J261" s="39">
        <v>194</v>
      </c>
      <c r="K261" s="3" t="s">
        <v>63</v>
      </c>
      <c r="L261" t="s">
        <v>62</v>
      </c>
      <c r="M261" s="9">
        <v>0</v>
      </c>
      <c r="N261" s="32">
        <f t="shared" si="24"/>
        <v>4696.1200000000035</v>
      </c>
      <c r="P261" s="9">
        <v>110</v>
      </c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U261" s="9"/>
      <c r="AV261" s="9"/>
      <c r="AW261" s="9"/>
    </row>
    <row r="262" spans="1:49" x14ac:dyDescent="0.3">
      <c r="A262" s="25">
        <v>44979</v>
      </c>
      <c r="B262" s="25">
        <v>44978</v>
      </c>
      <c r="C262" s="6" t="s">
        <v>450</v>
      </c>
      <c r="D262" s="6" t="s">
        <v>418</v>
      </c>
      <c r="E262" s="15" t="s">
        <v>76</v>
      </c>
      <c r="F262" s="2" t="s">
        <v>429</v>
      </c>
      <c r="G262" s="2" t="s">
        <v>433</v>
      </c>
      <c r="H262" s="57">
        <v>405</v>
      </c>
      <c r="I262" s="9"/>
      <c r="J262" s="39">
        <v>195</v>
      </c>
      <c r="K262" s="3" t="s">
        <v>79</v>
      </c>
      <c r="L262">
        <v>342090039</v>
      </c>
      <c r="M262" s="9">
        <v>67.5</v>
      </c>
      <c r="N262" s="32">
        <f t="shared" si="24"/>
        <v>4291.1200000000035</v>
      </c>
      <c r="P262" s="9">
        <v>337.5</v>
      </c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U262" s="9"/>
      <c r="AV262" s="9"/>
      <c r="AW262" s="9"/>
    </row>
    <row r="263" spans="1:49" x14ac:dyDescent="0.3">
      <c r="A263" s="25">
        <v>44979</v>
      </c>
      <c r="B263" s="25"/>
      <c r="C263" s="6" t="s">
        <v>450</v>
      </c>
      <c r="D263" s="6" t="s">
        <v>418</v>
      </c>
      <c r="E263" s="15" t="s">
        <v>76</v>
      </c>
      <c r="F263" s="2" t="s">
        <v>93</v>
      </c>
      <c r="G263" s="2" t="s">
        <v>94</v>
      </c>
      <c r="H263" s="57">
        <v>30</v>
      </c>
      <c r="I263" s="9"/>
      <c r="J263" s="39">
        <v>196</v>
      </c>
      <c r="K263" s="3" t="s">
        <v>63</v>
      </c>
      <c r="L263" t="s">
        <v>62</v>
      </c>
      <c r="M263" s="9">
        <v>0</v>
      </c>
      <c r="N263" s="32">
        <f t="shared" si="24"/>
        <v>4261.1200000000035</v>
      </c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>
        <v>30</v>
      </c>
      <c r="AS263" s="9"/>
      <c r="AU263" s="9"/>
      <c r="AV263" s="9"/>
      <c r="AW263" s="9"/>
    </row>
    <row r="264" spans="1:49" x14ac:dyDescent="0.3">
      <c r="A264" s="25">
        <v>44981</v>
      </c>
      <c r="B264" s="25">
        <v>44967</v>
      </c>
      <c r="C264" s="6" t="s">
        <v>450</v>
      </c>
      <c r="D264" s="6" t="s">
        <v>391</v>
      </c>
      <c r="E264" s="15" t="s">
        <v>71</v>
      </c>
      <c r="F264" s="2" t="s">
        <v>148</v>
      </c>
      <c r="G264" s="2" t="s">
        <v>434</v>
      </c>
      <c r="H264" s="57">
        <v>100.36</v>
      </c>
      <c r="I264" s="9"/>
      <c r="J264" s="39">
        <v>197</v>
      </c>
      <c r="K264" s="3" t="s">
        <v>79</v>
      </c>
      <c r="L264">
        <v>684966762</v>
      </c>
      <c r="M264" s="9">
        <v>4.78</v>
      </c>
      <c r="N264" s="32">
        <f t="shared" si="24"/>
        <v>4160.7600000000039</v>
      </c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>
        <v>95.58</v>
      </c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U264" s="9"/>
      <c r="AV264" s="9"/>
      <c r="AW264" s="9"/>
    </row>
    <row r="265" spans="1:49" x14ac:dyDescent="0.3">
      <c r="A265" s="25">
        <v>44981</v>
      </c>
      <c r="B265" s="25">
        <v>44967</v>
      </c>
      <c r="C265" s="6" t="s">
        <v>450</v>
      </c>
      <c r="D265" s="6" t="s">
        <v>391</v>
      </c>
      <c r="E265" s="15" t="s">
        <v>71</v>
      </c>
      <c r="F265" s="2" t="s">
        <v>148</v>
      </c>
      <c r="G265" s="2" t="s">
        <v>435</v>
      </c>
      <c r="H265" s="57">
        <v>297.98</v>
      </c>
      <c r="I265" s="9"/>
      <c r="J265" s="39">
        <v>198</v>
      </c>
      <c r="K265" s="3" t="s">
        <v>79</v>
      </c>
      <c r="L265">
        <v>684966762</v>
      </c>
      <c r="M265" s="9">
        <v>14.19</v>
      </c>
      <c r="N265" s="32">
        <f t="shared" si="24"/>
        <v>3862.7800000000038</v>
      </c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>
        <v>283.79000000000002</v>
      </c>
      <c r="AN265" s="9"/>
      <c r="AO265" s="9"/>
      <c r="AP265" s="9"/>
      <c r="AQ265" s="9"/>
      <c r="AR265" s="9"/>
      <c r="AS265" s="9"/>
      <c r="AU265" s="9"/>
      <c r="AV265" s="9"/>
      <c r="AW265" s="9"/>
    </row>
    <row r="266" spans="1:49" x14ac:dyDescent="0.3">
      <c r="A266" s="25">
        <v>44981</v>
      </c>
      <c r="B266" s="25"/>
      <c r="C266" s="6" t="s">
        <v>450</v>
      </c>
      <c r="D266" s="6" t="s">
        <v>418</v>
      </c>
      <c r="E266" s="15" t="s">
        <v>107</v>
      </c>
      <c r="F266" s="2" t="s">
        <v>322</v>
      </c>
      <c r="G266" s="2" t="s">
        <v>404</v>
      </c>
      <c r="H266" s="57">
        <v>224</v>
      </c>
      <c r="I266" s="9"/>
      <c r="J266" s="39">
        <v>199</v>
      </c>
      <c r="K266" s="3" t="s">
        <v>63</v>
      </c>
      <c r="L266" t="s">
        <v>62</v>
      </c>
      <c r="M266" s="9">
        <v>0</v>
      </c>
      <c r="N266" s="32">
        <f t="shared" si="24"/>
        <v>3638.7800000000038</v>
      </c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>
        <v>224</v>
      </c>
      <c r="AN266" s="9"/>
      <c r="AO266" s="9"/>
      <c r="AP266" s="9"/>
      <c r="AQ266" s="9"/>
      <c r="AR266" s="9"/>
      <c r="AS266" s="9"/>
      <c r="AU266" s="9"/>
      <c r="AV266" s="9"/>
      <c r="AW266" s="9"/>
    </row>
    <row r="267" spans="1:49" x14ac:dyDescent="0.3">
      <c r="A267" s="25">
        <v>44984</v>
      </c>
      <c r="B267" s="25"/>
      <c r="C267" s="6" t="s">
        <v>450</v>
      </c>
      <c r="D267" s="6" t="s">
        <v>418</v>
      </c>
      <c r="E267" s="15" t="s">
        <v>437</v>
      </c>
      <c r="F267" s="2" t="s">
        <v>109</v>
      </c>
      <c r="G267" s="2" t="s">
        <v>438</v>
      </c>
      <c r="H267" s="57"/>
      <c r="I267" s="9">
        <v>47.57</v>
      </c>
      <c r="J267" s="39"/>
      <c r="K267" s="3" t="s">
        <v>62</v>
      </c>
      <c r="L267" t="s">
        <v>62</v>
      </c>
      <c r="M267" s="9">
        <v>0</v>
      </c>
      <c r="N267" s="32">
        <f>SUM(N266+I267)</f>
        <v>3686.350000000004</v>
      </c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U267" s="9"/>
      <c r="AV267" s="9"/>
      <c r="AW267" s="9"/>
    </row>
    <row r="268" spans="1:49" x14ac:dyDescent="0.3">
      <c r="A268" s="25">
        <v>44985</v>
      </c>
      <c r="B268" s="25"/>
      <c r="C268" s="6" t="s">
        <v>450</v>
      </c>
      <c r="D268" s="6" t="s">
        <v>391</v>
      </c>
      <c r="E268" s="15" t="s">
        <v>107</v>
      </c>
      <c r="F268" s="2" t="s">
        <v>60</v>
      </c>
      <c r="G268" s="2" t="s">
        <v>439</v>
      </c>
      <c r="H268" s="57">
        <v>633.37</v>
      </c>
      <c r="I268" s="9"/>
      <c r="J268" s="39">
        <v>200</v>
      </c>
      <c r="K268" s="3" t="s">
        <v>63</v>
      </c>
      <c r="L268" t="s">
        <v>62</v>
      </c>
      <c r="M268" s="9">
        <v>0</v>
      </c>
      <c r="N268" s="32">
        <f>SUM(N267-H268)</f>
        <v>3052.9800000000041</v>
      </c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>
        <v>633.37</v>
      </c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U268" s="9"/>
      <c r="AV268" s="9"/>
      <c r="AW268" s="9"/>
    </row>
    <row r="269" spans="1:49" x14ac:dyDescent="0.3">
      <c r="A269" s="25">
        <v>44985</v>
      </c>
      <c r="B269" s="25"/>
      <c r="C269" s="6" t="s">
        <v>450</v>
      </c>
      <c r="D269" s="6" t="s">
        <v>391</v>
      </c>
      <c r="E269" s="15" t="s">
        <v>107</v>
      </c>
      <c r="F269" s="2" t="s">
        <v>111</v>
      </c>
      <c r="G269" s="2" t="s">
        <v>439</v>
      </c>
      <c r="H269" s="57">
        <v>703.5</v>
      </c>
      <c r="I269" s="9"/>
      <c r="J269" s="39">
        <v>200</v>
      </c>
      <c r="K269" s="3" t="s">
        <v>63</v>
      </c>
      <c r="L269" t="s">
        <v>62</v>
      </c>
      <c r="M269" s="9">
        <v>0</v>
      </c>
      <c r="N269" s="32">
        <f>SUM(N268-H269)</f>
        <v>2349.4800000000041</v>
      </c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>
        <v>703.5</v>
      </c>
      <c r="AP269" s="9"/>
      <c r="AQ269" s="9"/>
      <c r="AR269" s="9"/>
      <c r="AS269" s="9"/>
      <c r="AU269" s="9"/>
      <c r="AV269" s="9"/>
      <c r="AW269" s="9"/>
    </row>
    <row r="270" spans="1:49" x14ac:dyDescent="0.3">
      <c r="A270" s="25">
        <v>44985</v>
      </c>
      <c r="B270" s="25">
        <v>44984</v>
      </c>
      <c r="C270" s="6" t="s">
        <v>450</v>
      </c>
      <c r="D270" s="6" t="s">
        <v>418</v>
      </c>
      <c r="E270" s="15" t="s">
        <v>76</v>
      </c>
      <c r="F270" s="2" t="s">
        <v>429</v>
      </c>
      <c r="G270" s="2" t="s">
        <v>442</v>
      </c>
      <c r="H270" s="57">
        <v>15</v>
      </c>
      <c r="I270" s="9"/>
      <c r="J270" s="39">
        <v>201</v>
      </c>
      <c r="K270" s="3" t="s">
        <v>79</v>
      </c>
      <c r="L270">
        <v>342090039</v>
      </c>
      <c r="M270" s="9">
        <v>2.5</v>
      </c>
      <c r="N270" s="32">
        <f t="shared" ref="N270:N281" si="25">SUM(N269-H270)</f>
        <v>2334.4800000000041</v>
      </c>
      <c r="P270" s="9">
        <v>12.5</v>
      </c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U270" s="9"/>
      <c r="AV270" s="9"/>
      <c r="AW270" s="9"/>
    </row>
    <row r="271" spans="1:49" x14ac:dyDescent="0.3">
      <c r="A271" s="25">
        <v>44986</v>
      </c>
      <c r="B271" s="25"/>
      <c r="C271" s="6" t="s">
        <v>450</v>
      </c>
      <c r="D271" s="6" t="s">
        <v>391</v>
      </c>
      <c r="E271" s="15" t="s">
        <v>59</v>
      </c>
      <c r="F271" s="2" t="s">
        <v>60</v>
      </c>
      <c r="G271" s="2" t="s">
        <v>61</v>
      </c>
      <c r="H271" s="57">
        <v>10</v>
      </c>
      <c r="I271" s="9"/>
      <c r="J271" s="39" t="s">
        <v>62</v>
      </c>
      <c r="K271" s="3" t="s">
        <v>63</v>
      </c>
      <c r="L271" t="s">
        <v>62</v>
      </c>
      <c r="M271" s="9">
        <v>0</v>
      </c>
      <c r="N271" s="32">
        <f t="shared" si="25"/>
        <v>2324.4800000000041</v>
      </c>
      <c r="P271" s="9"/>
      <c r="Q271" s="9">
        <v>10</v>
      </c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U271" s="9"/>
      <c r="AV271" s="9"/>
      <c r="AW271" s="9"/>
    </row>
    <row r="272" spans="1:49" x14ac:dyDescent="0.3">
      <c r="A272" s="25">
        <v>44988</v>
      </c>
      <c r="B272" s="25"/>
      <c r="C272" s="6" t="s">
        <v>485</v>
      </c>
      <c r="D272" s="6" t="s">
        <v>418</v>
      </c>
      <c r="E272" s="15" t="s">
        <v>107</v>
      </c>
      <c r="F272" s="2" t="s">
        <v>60</v>
      </c>
      <c r="G272" s="2" t="s">
        <v>441</v>
      </c>
      <c r="H272" s="57">
        <v>75</v>
      </c>
      <c r="I272" s="9"/>
      <c r="J272" s="39">
        <v>202</v>
      </c>
      <c r="K272" s="3" t="s">
        <v>63</v>
      </c>
      <c r="L272" t="s">
        <v>62</v>
      </c>
      <c r="M272" s="9">
        <v>0</v>
      </c>
      <c r="N272" s="32">
        <f t="shared" si="25"/>
        <v>2249.4800000000041</v>
      </c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>
        <v>75</v>
      </c>
      <c r="AU272" s="9"/>
      <c r="AV272" s="9"/>
      <c r="AW272" s="9"/>
    </row>
    <row r="273" spans="1:49" x14ac:dyDescent="0.3">
      <c r="A273" s="25">
        <v>44988</v>
      </c>
      <c r="B273" s="25"/>
      <c r="C273" s="6" t="s">
        <v>485</v>
      </c>
      <c r="D273" s="6" t="s">
        <v>418</v>
      </c>
      <c r="E273" s="15" t="s">
        <v>76</v>
      </c>
      <c r="F273" s="2" t="s">
        <v>102</v>
      </c>
      <c r="G273" s="2" t="s">
        <v>448</v>
      </c>
      <c r="H273" s="57">
        <v>2.99</v>
      </c>
      <c r="I273" s="9"/>
      <c r="J273" s="39">
        <v>203</v>
      </c>
      <c r="K273" s="3" t="s">
        <v>79</v>
      </c>
      <c r="L273">
        <v>320093700</v>
      </c>
      <c r="M273" s="9">
        <v>0.5</v>
      </c>
      <c r="N273" s="32">
        <f t="shared" si="25"/>
        <v>2246.4900000000043</v>
      </c>
      <c r="P273" s="9">
        <v>2.4900000000000002</v>
      </c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U273" s="9"/>
      <c r="AV273" s="9"/>
      <c r="AW273" s="9"/>
    </row>
    <row r="274" spans="1:49" x14ac:dyDescent="0.3">
      <c r="A274" s="25">
        <v>44991</v>
      </c>
      <c r="B274" s="25">
        <v>44988</v>
      </c>
      <c r="C274" s="6" t="s">
        <v>485</v>
      </c>
      <c r="D274" s="6" t="s">
        <v>418</v>
      </c>
      <c r="E274" s="15" t="s">
        <v>76</v>
      </c>
      <c r="F274" s="2" t="s">
        <v>443</v>
      </c>
      <c r="G274" s="2" t="s">
        <v>444</v>
      </c>
      <c r="H274" s="57">
        <v>11.9</v>
      </c>
      <c r="I274" s="9"/>
      <c r="J274" s="39">
        <v>204</v>
      </c>
      <c r="K274" s="3" t="s">
        <v>79</v>
      </c>
      <c r="L274">
        <v>125596651</v>
      </c>
      <c r="M274" s="9">
        <v>1.98</v>
      </c>
      <c r="N274" s="32">
        <f t="shared" si="25"/>
        <v>2234.5900000000042</v>
      </c>
      <c r="P274" s="9">
        <v>9.92</v>
      </c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U274" s="9"/>
      <c r="AV274" s="9"/>
      <c r="AW274" s="9"/>
    </row>
    <row r="275" spans="1:49" x14ac:dyDescent="0.3">
      <c r="A275" s="25">
        <v>44991</v>
      </c>
      <c r="B275" s="25">
        <v>44988</v>
      </c>
      <c r="C275" s="6" t="s">
        <v>485</v>
      </c>
      <c r="D275" s="6" t="s">
        <v>418</v>
      </c>
      <c r="E275" s="15" t="s">
        <v>76</v>
      </c>
      <c r="F275" s="2" t="s">
        <v>89</v>
      </c>
      <c r="G275" s="2" t="s">
        <v>445</v>
      </c>
      <c r="H275" s="57">
        <v>5.85</v>
      </c>
      <c r="I275" s="9"/>
      <c r="J275" s="39">
        <v>205</v>
      </c>
      <c r="K275" s="3" t="s">
        <v>79</v>
      </c>
      <c r="L275">
        <v>341272233</v>
      </c>
      <c r="M275" s="9">
        <v>0.98</v>
      </c>
      <c r="N275" s="32">
        <f t="shared" si="25"/>
        <v>2228.7400000000043</v>
      </c>
      <c r="P275" s="9">
        <v>4.87</v>
      </c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U275" s="9"/>
      <c r="AV275" s="9"/>
      <c r="AW275" s="9"/>
    </row>
    <row r="276" spans="1:49" x14ac:dyDescent="0.3">
      <c r="A276" s="25">
        <v>44991</v>
      </c>
      <c r="B276" s="25"/>
      <c r="C276" s="6" t="s">
        <v>485</v>
      </c>
      <c r="D276" s="6" t="s">
        <v>418</v>
      </c>
      <c r="E276" s="15" t="s">
        <v>76</v>
      </c>
      <c r="F276" s="2" t="s">
        <v>74</v>
      </c>
      <c r="G276" s="2" t="s">
        <v>75</v>
      </c>
      <c r="H276" s="57">
        <v>6</v>
      </c>
      <c r="I276" s="9"/>
      <c r="J276" s="39" t="s">
        <v>62</v>
      </c>
      <c r="K276" s="3" t="s">
        <v>63</v>
      </c>
      <c r="L276" t="s">
        <v>62</v>
      </c>
      <c r="M276" s="9">
        <v>0</v>
      </c>
      <c r="N276" s="32">
        <f t="shared" si="25"/>
        <v>2222.7400000000043</v>
      </c>
      <c r="P276" s="9">
        <v>6</v>
      </c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U276" s="9"/>
      <c r="AV276" s="9"/>
      <c r="AW276" s="9"/>
    </row>
    <row r="277" spans="1:49" x14ac:dyDescent="0.3">
      <c r="A277" s="25">
        <v>44993</v>
      </c>
      <c r="B277" s="25">
        <v>44992</v>
      </c>
      <c r="C277" s="6" t="s">
        <v>485</v>
      </c>
      <c r="D277" s="6" t="s">
        <v>418</v>
      </c>
      <c r="E277" s="15" t="s">
        <v>76</v>
      </c>
      <c r="F277" s="2" t="s">
        <v>89</v>
      </c>
      <c r="G277" s="2" t="s">
        <v>445</v>
      </c>
      <c r="H277" s="57">
        <v>3.51</v>
      </c>
      <c r="I277" s="9"/>
      <c r="J277" s="39">
        <v>206</v>
      </c>
      <c r="K277" s="3" t="s">
        <v>79</v>
      </c>
      <c r="L277">
        <v>128535409</v>
      </c>
      <c r="M277" s="9">
        <v>0.59</v>
      </c>
      <c r="N277" s="32">
        <f t="shared" si="25"/>
        <v>2219.2300000000041</v>
      </c>
      <c r="P277" s="9">
        <v>2.92</v>
      </c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U277" s="9"/>
      <c r="AV277" s="9"/>
      <c r="AW277" s="9"/>
    </row>
    <row r="278" spans="1:49" x14ac:dyDescent="0.3">
      <c r="A278" s="25">
        <v>44994</v>
      </c>
      <c r="B278" s="25">
        <v>45008</v>
      </c>
      <c r="C278" s="6" t="s">
        <v>485</v>
      </c>
      <c r="D278" s="6" t="s">
        <v>418</v>
      </c>
      <c r="E278" s="15" t="s">
        <v>71</v>
      </c>
      <c r="F278" s="2" t="s">
        <v>148</v>
      </c>
      <c r="G278" s="2" t="s">
        <v>73</v>
      </c>
      <c r="H278" s="57">
        <v>13</v>
      </c>
      <c r="I278" s="9"/>
      <c r="J278" s="39">
        <v>207</v>
      </c>
      <c r="K278" s="3" t="s">
        <v>79</v>
      </c>
      <c r="L278">
        <v>684966762</v>
      </c>
      <c r="M278" s="9">
        <v>0.62</v>
      </c>
      <c r="N278" s="32">
        <f t="shared" si="25"/>
        <v>2206.2300000000041</v>
      </c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>
        <v>12.38</v>
      </c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U278" s="9"/>
      <c r="AV278" s="9"/>
      <c r="AW278" s="9"/>
    </row>
    <row r="279" spans="1:49" x14ac:dyDescent="0.3">
      <c r="A279" s="25">
        <v>44994</v>
      </c>
      <c r="B279" s="25"/>
      <c r="C279" s="6" t="s">
        <v>485</v>
      </c>
      <c r="D279" s="6" t="s">
        <v>418</v>
      </c>
      <c r="E279" s="15" t="s">
        <v>107</v>
      </c>
      <c r="F279" s="2" t="s">
        <v>220</v>
      </c>
      <c r="G279" s="2" t="s">
        <v>447</v>
      </c>
      <c r="H279" s="57">
        <v>6.48</v>
      </c>
      <c r="I279" s="9"/>
      <c r="J279" s="39">
        <v>208</v>
      </c>
      <c r="K279" s="3" t="s">
        <v>63</v>
      </c>
      <c r="L279" t="s">
        <v>62</v>
      </c>
      <c r="M279" s="9">
        <v>0</v>
      </c>
      <c r="N279" s="32">
        <f t="shared" si="25"/>
        <v>2199.7500000000041</v>
      </c>
      <c r="P279" s="9">
        <v>6.48</v>
      </c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U279" s="9"/>
      <c r="AV279" s="9"/>
      <c r="AW279" s="9"/>
    </row>
    <row r="280" spans="1:49" x14ac:dyDescent="0.3">
      <c r="A280" s="25">
        <v>44995</v>
      </c>
      <c r="B280" s="25">
        <v>44994</v>
      </c>
      <c r="C280" s="6" t="s">
        <v>485</v>
      </c>
      <c r="D280" s="6" t="s">
        <v>418</v>
      </c>
      <c r="E280" s="15" t="s">
        <v>76</v>
      </c>
      <c r="F280" s="2" t="s">
        <v>160</v>
      </c>
      <c r="G280" s="2" t="s">
        <v>449</v>
      </c>
      <c r="H280" s="57">
        <v>55.47</v>
      </c>
      <c r="I280" s="9"/>
      <c r="J280" s="39">
        <v>209</v>
      </c>
      <c r="K280" s="3" t="s">
        <v>79</v>
      </c>
      <c r="L280">
        <v>250872112</v>
      </c>
      <c r="M280" s="9">
        <v>9.24</v>
      </c>
      <c r="N280" s="32">
        <f t="shared" si="25"/>
        <v>2144.2800000000043</v>
      </c>
      <c r="P280" s="9">
        <v>46.23</v>
      </c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U280" s="9"/>
      <c r="AV280" s="9"/>
      <c r="AW280" s="9"/>
    </row>
    <row r="281" spans="1:49" x14ac:dyDescent="0.3">
      <c r="A281" s="25">
        <v>44998</v>
      </c>
      <c r="B281" s="25">
        <v>44995</v>
      </c>
      <c r="C281" s="6" t="s">
        <v>485</v>
      </c>
      <c r="D281" s="6" t="s">
        <v>418</v>
      </c>
      <c r="E281" s="15" t="s">
        <v>76</v>
      </c>
      <c r="F281" s="2" t="s">
        <v>102</v>
      </c>
      <c r="G281" s="2" t="s">
        <v>127</v>
      </c>
      <c r="H281" s="57">
        <v>16.61</v>
      </c>
      <c r="I281" s="9"/>
      <c r="J281" s="39">
        <v>210</v>
      </c>
      <c r="K281" s="3" t="s">
        <v>79</v>
      </c>
      <c r="L281">
        <v>320093700</v>
      </c>
      <c r="M281" s="9">
        <v>2.77</v>
      </c>
      <c r="N281" s="32">
        <f t="shared" si="25"/>
        <v>2127.6700000000042</v>
      </c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>
        <v>13.84</v>
      </c>
      <c r="AU281" s="9"/>
      <c r="AV281" s="9"/>
      <c r="AW281" s="9"/>
    </row>
    <row r="282" spans="1:49" x14ac:dyDescent="0.3">
      <c r="A282" s="25">
        <v>45005</v>
      </c>
      <c r="B282" s="25"/>
      <c r="C282" s="6" t="s">
        <v>484</v>
      </c>
      <c r="D282" s="6" t="s">
        <v>62</v>
      </c>
      <c r="E282" s="15" t="s">
        <v>107</v>
      </c>
      <c r="F282" s="2" t="s">
        <v>451</v>
      </c>
      <c r="G282" s="2" t="s">
        <v>108</v>
      </c>
      <c r="H282" s="57"/>
      <c r="I282" s="9">
        <v>5000</v>
      </c>
      <c r="J282" s="39" t="s">
        <v>62</v>
      </c>
      <c r="K282" s="3" t="s">
        <v>62</v>
      </c>
      <c r="L282" t="s">
        <v>62</v>
      </c>
      <c r="M282" s="9">
        <v>0</v>
      </c>
      <c r="N282" s="32">
        <f>SUM(N281+I282)</f>
        <v>7127.6700000000037</v>
      </c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U282" s="9"/>
      <c r="AV282" s="9"/>
      <c r="AW282" s="9"/>
    </row>
    <row r="283" spans="1:49" x14ac:dyDescent="0.3">
      <c r="A283" s="25">
        <v>45005</v>
      </c>
      <c r="B283" s="25">
        <v>44986</v>
      </c>
      <c r="C283" s="6" t="s">
        <v>485</v>
      </c>
      <c r="D283" s="6" t="s">
        <v>418</v>
      </c>
      <c r="E283" s="15" t="s">
        <v>107</v>
      </c>
      <c r="F283" s="2" t="s">
        <v>452</v>
      </c>
      <c r="G283" s="2" t="s">
        <v>453</v>
      </c>
      <c r="H283" s="57">
        <v>4687.2</v>
      </c>
      <c r="I283" s="9"/>
      <c r="J283" s="39">
        <v>211</v>
      </c>
      <c r="K283" s="3" t="s">
        <v>79</v>
      </c>
      <c r="L283">
        <v>592526420</v>
      </c>
      <c r="M283" s="9">
        <v>781.2</v>
      </c>
      <c r="N283" s="32">
        <f>SUM(N282-H283)</f>
        <v>2440.4700000000039</v>
      </c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>
        <v>3906</v>
      </c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U283" s="9"/>
      <c r="AV283" s="9"/>
      <c r="AW283" s="9"/>
    </row>
    <row r="284" spans="1:49" x14ac:dyDescent="0.3">
      <c r="A284" s="25">
        <v>45006</v>
      </c>
      <c r="B284" s="25"/>
      <c r="C284" s="6" t="s">
        <v>485</v>
      </c>
      <c r="D284" s="6" t="s">
        <v>454</v>
      </c>
      <c r="E284" s="15" t="s">
        <v>71</v>
      </c>
      <c r="F284" s="2" t="s">
        <v>109</v>
      </c>
      <c r="G284" s="2" t="s">
        <v>455</v>
      </c>
      <c r="H284" s="57">
        <v>108.76</v>
      </c>
      <c r="I284" s="9"/>
      <c r="J284" s="39">
        <v>212</v>
      </c>
      <c r="K284" s="3" t="s">
        <v>63</v>
      </c>
      <c r="L284" t="s">
        <v>62</v>
      </c>
      <c r="M284" s="9">
        <v>0</v>
      </c>
      <c r="N284" s="32">
        <f t="shared" ref="N284:N286" si="26">SUM(N283-H284)</f>
        <v>2331.7100000000037</v>
      </c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>
        <v>108.76</v>
      </c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U284" s="9"/>
      <c r="AV284" s="9"/>
      <c r="AW284" s="9"/>
    </row>
    <row r="285" spans="1:49" x14ac:dyDescent="0.3">
      <c r="A285" s="25">
        <v>45006</v>
      </c>
      <c r="B285" s="25">
        <v>44992</v>
      </c>
      <c r="C285" s="6" t="s">
        <v>485</v>
      </c>
      <c r="D285" s="6" t="s">
        <v>418</v>
      </c>
      <c r="E285" s="15" t="s">
        <v>71</v>
      </c>
      <c r="F285" s="2" t="s">
        <v>148</v>
      </c>
      <c r="G285" s="2" t="s">
        <v>456</v>
      </c>
      <c r="H285" s="57">
        <v>276.8</v>
      </c>
      <c r="I285" s="9"/>
      <c r="J285" s="39">
        <v>213</v>
      </c>
      <c r="K285" s="3" t="s">
        <v>79</v>
      </c>
      <c r="L285">
        <v>684966762</v>
      </c>
      <c r="M285" s="9">
        <v>17.96</v>
      </c>
      <c r="N285" s="32">
        <f t="shared" si="26"/>
        <v>2054.9100000000035</v>
      </c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>
        <v>258.83999999999997</v>
      </c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U285" s="9"/>
      <c r="AV285" s="9"/>
      <c r="AW285" s="9"/>
    </row>
    <row r="286" spans="1:49" x14ac:dyDescent="0.3">
      <c r="A286" s="25">
        <v>45006</v>
      </c>
      <c r="B286" s="25">
        <v>44992</v>
      </c>
      <c r="C286" s="6" t="s">
        <v>485</v>
      </c>
      <c r="D286" s="6" t="s">
        <v>418</v>
      </c>
      <c r="E286" s="15" t="s">
        <v>71</v>
      </c>
      <c r="F286" s="2" t="s">
        <v>148</v>
      </c>
      <c r="G286" s="2" t="s">
        <v>457</v>
      </c>
      <c r="H286" s="57">
        <v>693.29</v>
      </c>
      <c r="I286" s="9"/>
      <c r="J286" s="39">
        <v>214</v>
      </c>
      <c r="K286" s="3" t="s">
        <v>79</v>
      </c>
      <c r="L286">
        <v>684966762</v>
      </c>
      <c r="M286" s="9">
        <v>165.21</v>
      </c>
      <c r="N286" s="32">
        <f t="shared" si="26"/>
        <v>1361.6200000000035</v>
      </c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>
        <v>528.08000000000004</v>
      </c>
      <c r="AN286" s="9"/>
      <c r="AO286" s="9"/>
      <c r="AP286" s="9"/>
      <c r="AQ286" s="9"/>
      <c r="AR286" s="9"/>
      <c r="AS286" s="9"/>
      <c r="AU286" s="9"/>
      <c r="AV286" s="9"/>
      <c r="AW286" s="9"/>
    </row>
    <row r="287" spans="1:49" x14ac:dyDescent="0.3">
      <c r="A287" s="25">
        <v>45006</v>
      </c>
      <c r="B287" s="25"/>
      <c r="C287" s="6" t="s">
        <v>484</v>
      </c>
      <c r="D287" s="6" t="s">
        <v>62</v>
      </c>
      <c r="E287" s="15" t="s">
        <v>107</v>
      </c>
      <c r="F287" s="2" t="s">
        <v>451</v>
      </c>
      <c r="G287" s="2" t="s">
        <v>108</v>
      </c>
      <c r="H287" s="57"/>
      <c r="I287" s="9">
        <v>5000</v>
      </c>
      <c r="J287" s="39" t="s">
        <v>62</v>
      </c>
      <c r="K287" s="3" t="s">
        <v>62</v>
      </c>
      <c r="L287" t="s">
        <v>62</v>
      </c>
      <c r="M287" s="9">
        <v>0</v>
      </c>
      <c r="N287" s="32">
        <f>SUM(N286+I287)</f>
        <v>6361.6200000000035</v>
      </c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U287" s="9"/>
      <c r="AV287" s="9"/>
      <c r="AW287" s="9"/>
    </row>
    <row r="288" spans="1:49" x14ac:dyDescent="0.3">
      <c r="A288" s="25">
        <v>45006</v>
      </c>
      <c r="B288" s="25">
        <v>44988</v>
      </c>
      <c r="C288" s="6" t="s">
        <v>485</v>
      </c>
      <c r="D288" s="6" t="s">
        <v>418</v>
      </c>
      <c r="E288" s="15" t="s">
        <v>107</v>
      </c>
      <c r="F288" s="2" t="s">
        <v>452</v>
      </c>
      <c r="G288" s="2" t="s">
        <v>458</v>
      </c>
      <c r="H288" s="57">
        <v>1468.8</v>
      </c>
      <c r="I288" s="9"/>
      <c r="J288" s="39">
        <v>215</v>
      </c>
      <c r="K288" s="3" t="s">
        <v>79</v>
      </c>
      <c r="L288">
        <v>592526420</v>
      </c>
      <c r="M288" s="9">
        <v>244.8</v>
      </c>
      <c r="N288" s="32">
        <f>SUM(N287-H288)</f>
        <v>4892.8200000000033</v>
      </c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>
        <v>1224</v>
      </c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U288" s="9"/>
      <c r="AV288" s="9"/>
      <c r="AW288" s="9"/>
    </row>
    <row r="289" spans="1:49" x14ac:dyDescent="0.3">
      <c r="A289" s="25">
        <v>45006</v>
      </c>
      <c r="B289" s="25">
        <v>45002</v>
      </c>
      <c r="C289" s="6" t="s">
        <v>485</v>
      </c>
      <c r="D289" s="6" t="s">
        <v>454</v>
      </c>
      <c r="E289" s="15" t="s">
        <v>107</v>
      </c>
      <c r="F289" s="2" t="s">
        <v>225</v>
      </c>
      <c r="G289" s="2" t="s">
        <v>227</v>
      </c>
      <c r="H289" s="57">
        <v>94.02</v>
      </c>
      <c r="I289" s="9"/>
      <c r="J289" s="39">
        <v>216</v>
      </c>
      <c r="K289" s="3" t="s">
        <v>79</v>
      </c>
      <c r="L289">
        <v>326597472</v>
      </c>
      <c r="M289" s="9">
        <v>15.67</v>
      </c>
      <c r="N289" s="32">
        <f t="shared" ref="N289:N295" si="27">SUM(N288-H289)</f>
        <v>4798.8000000000029</v>
      </c>
      <c r="P289" s="9"/>
      <c r="Q289" s="9"/>
      <c r="R289" s="9"/>
      <c r="S289" s="9"/>
      <c r="T289" s="9">
        <v>78.349999999999994</v>
      </c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U289" s="9"/>
      <c r="AV289" s="9"/>
      <c r="AW289" s="9"/>
    </row>
    <row r="290" spans="1:49" x14ac:dyDescent="0.3">
      <c r="A290" s="25">
        <v>45006</v>
      </c>
      <c r="B290" s="25"/>
      <c r="C290" s="6" t="s">
        <v>485</v>
      </c>
      <c r="D290" s="6" t="s">
        <v>418</v>
      </c>
      <c r="E290" s="15" t="s">
        <v>107</v>
      </c>
      <c r="F290" s="2" t="s">
        <v>15</v>
      </c>
      <c r="G290" s="2" t="s">
        <v>459</v>
      </c>
      <c r="H290" s="57">
        <v>373.12</v>
      </c>
      <c r="I290" s="9"/>
      <c r="J290" s="39">
        <v>217</v>
      </c>
      <c r="K290" s="3" t="s">
        <v>63</v>
      </c>
      <c r="L290" t="s">
        <v>62</v>
      </c>
      <c r="M290" s="9">
        <v>0</v>
      </c>
      <c r="N290" s="32">
        <f t="shared" si="27"/>
        <v>4425.680000000003</v>
      </c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>
        <v>373.12</v>
      </c>
      <c r="AN290" s="9"/>
      <c r="AO290" s="9"/>
      <c r="AP290" s="9"/>
      <c r="AQ290" s="9"/>
      <c r="AR290" s="9"/>
      <c r="AS290" s="9"/>
      <c r="AU290" s="9"/>
      <c r="AV290" s="9"/>
      <c r="AW290" s="9"/>
    </row>
    <row r="291" spans="1:49" x14ac:dyDescent="0.3">
      <c r="A291" s="25">
        <v>45006</v>
      </c>
      <c r="B291" s="25"/>
      <c r="C291" s="6" t="s">
        <v>485</v>
      </c>
      <c r="D291" s="6" t="s">
        <v>418</v>
      </c>
      <c r="E291" s="15" t="s">
        <v>107</v>
      </c>
      <c r="F291" s="2" t="s">
        <v>113</v>
      </c>
      <c r="G291" s="2" t="s">
        <v>460</v>
      </c>
      <c r="H291" s="57">
        <v>30</v>
      </c>
      <c r="I291" s="9"/>
      <c r="J291" s="39">
        <v>218</v>
      </c>
      <c r="K291" s="3" t="s">
        <v>63</v>
      </c>
      <c r="L291" t="s">
        <v>62</v>
      </c>
      <c r="M291" s="9">
        <v>0</v>
      </c>
      <c r="N291" s="32">
        <f t="shared" si="27"/>
        <v>4395.680000000003</v>
      </c>
      <c r="P291" s="9"/>
      <c r="Q291" s="9"/>
      <c r="R291" s="9"/>
      <c r="S291" s="9"/>
      <c r="T291" s="9"/>
      <c r="U291" s="9"/>
      <c r="V291" s="9"/>
      <c r="W291" s="9"/>
      <c r="X291" s="9"/>
      <c r="Y291" s="9">
        <v>30</v>
      </c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U291" s="9"/>
      <c r="AV291" s="9"/>
      <c r="AW291" s="9"/>
    </row>
    <row r="292" spans="1:49" x14ac:dyDescent="0.3">
      <c r="A292" s="25">
        <v>45006</v>
      </c>
      <c r="B292" s="25"/>
      <c r="C292" s="6" t="s">
        <v>485</v>
      </c>
      <c r="D292" s="6" t="s">
        <v>454</v>
      </c>
      <c r="E292" s="15" t="s">
        <v>107</v>
      </c>
      <c r="F292" s="2" t="s">
        <v>20</v>
      </c>
      <c r="G292" s="2" t="s">
        <v>461</v>
      </c>
      <c r="H292" s="57">
        <v>553.79999999999995</v>
      </c>
      <c r="I292" s="9"/>
      <c r="J292" s="39">
        <v>219</v>
      </c>
      <c r="K292" s="3" t="s">
        <v>63</v>
      </c>
      <c r="L292" t="s">
        <v>62</v>
      </c>
      <c r="M292" s="9">
        <v>0</v>
      </c>
      <c r="N292" s="32">
        <f t="shared" si="27"/>
        <v>3841.8800000000028</v>
      </c>
      <c r="P292" s="9"/>
      <c r="Q292" s="9"/>
      <c r="R292" s="9"/>
      <c r="S292" s="9"/>
      <c r="T292" s="9"/>
      <c r="U292" s="9">
        <v>553.79999999999995</v>
      </c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U292" s="9"/>
      <c r="AV292" s="9"/>
      <c r="AW292" s="9"/>
    </row>
    <row r="293" spans="1:49" x14ac:dyDescent="0.3">
      <c r="A293" s="25">
        <v>45006</v>
      </c>
      <c r="B293" s="25"/>
      <c r="C293" s="6" t="s">
        <v>485</v>
      </c>
      <c r="D293" s="6" t="s">
        <v>418</v>
      </c>
      <c r="E293" s="15" t="s">
        <v>107</v>
      </c>
      <c r="F293" s="2" t="s">
        <v>15</v>
      </c>
      <c r="G293" s="2" t="s">
        <v>462</v>
      </c>
      <c r="H293" s="57">
        <v>263.66000000000003</v>
      </c>
      <c r="I293" s="9"/>
      <c r="J293" s="39">
        <v>220</v>
      </c>
      <c r="K293" s="3" t="s">
        <v>63</v>
      </c>
      <c r="L293" t="s">
        <v>62</v>
      </c>
      <c r="M293" s="9">
        <v>0</v>
      </c>
      <c r="N293" s="32">
        <f t="shared" si="27"/>
        <v>3578.220000000003</v>
      </c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>
        <v>263.66000000000003</v>
      </c>
      <c r="AM293" s="9"/>
      <c r="AN293" s="9"/>
      <c r="AO293" s="9"/>
      <c r="AP293" s="9"/>
      <c r="AQ293" s="9"/>
      <c r="AR293" s="9"/>
      <c r="AS293" s="9"/>
      <c r="AU293" s="9"/>
      <c r="AV293" s="9"/>
      <c r="AW293" s="9"/>
    </row>
    <row r="294" spans="1:49" x14ac:dyDescent="0.3">
      <c r="A294" s="25">
        <v>45006</v>
      </c>
      <c r="B294" s="25"/>
      <c r="C294" s="6" t="s">
        <v>485</v>
      </c>
      <c r="D294" s="6" t="s">
        <v>454</v>
      </c>
      <c r="E294" s="15" t="s">
        <v>76</v>
      </c>
      <c r="F294" s="2" t="s">
        <v>463</v>
      </c>
      <c r="G294" s="2" t="s">
        <v>319</v>
      </c>
      <c r="H294" s="57">
        <v>31.5</v>
      </c>
      <c r="I294" s="9"/>
      <c r="J294" s="39">
        <v>221</v>
      </c>
      <c r="K294" s="3" t="s">
        <v>63</v>
      </c>
      <c r="L294" t="s">
        <v>62</v>
      </c>
      <c r="M294" s="9">
        <v>0</v>
      </c>
      <c r="N294" s="32">
        <f t="shared" si="27"/>
        <v>3546.720000000003</v>
      </c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>
        <v>31.5</v>
      </c>
      <c r="AQ294" s="9"/>
      <c r="AR294" s="9"/>
      <c r="AS294" s="9"/>
      <c r="AU294" s="9"/>
      <c r="AV294" s="9"/>
      <c r="AW294" s="9"/>
    </row>
    <row r="295" spans="1:49" x14ac:dyDescent="0.3">
      <c r="A295" s="25">
        <v>45007</v>
      </c>
      <c r="B295" s="25"/>
      <c r="C295" s="6" t="s">
        <v>484</v>
      </c>
      <c r="D295" s="6" t="s">
        <v>418</v>
      </c>
      <c r="E295" s="15" t="s">
        <v>103</v>
      </c>
      <c r="F295" s="2" t="s">
        <v>104</v>
      </c>
      <c r="G295" s="2" t="s">
        <v>473</v>
      </c>
      <c r="H295" s="57">
        <v>8</v>
      </c>
      <c r="I295" s="9"/>
      <c r="J295" s="39">
        <v>222</v>
      </c>
      <c r="K295" s="3" t="s">
        <v>63</v>
      </c>
      <c r="L295" t="s">
        <v>62</v>
      </c>
      <c r="M295" s="9">
        <v>0</v>
      </c>
      <c r="N295" s="32">
        <f t="shared" si="27"/>
        <v>3538.720000000003</v>
      </c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U295" s="9"/>
      <c r="AV295" s="9">
        <v>8</v>
      </c>
      <c r="AW295" s="9"/>
    </row>
    <row r="296" spans="1:49" x14ac:dyDescent="0.3">
      <c r="A296" s="25">
        <v>45009</v>
      </c>
      <c r="B296" s="25"/>
      <c r="C296" s="6" t="s">
        <v>485</v>
      </c>
      <c r="D296" s="6" t="s">
        <v>454</v>
      </c>
      <c r="E296" s="15" t="s">
        <v>107</v>
      </c>
      <c r="F296" s="2" t="s">
        <v>464</v>
      </c>
      <c r="G296" s="2" t="s">
        <v>465</v>
      </c>
      <c r="H296" s="57"/>
      <c r="I296" s="9">
        <v>550</v>
      </c>
      <c r="J296" s="39" t="s">
        <v>62</v>
      </c>
      <c r="K296" s="3" t="s">
        <v>62</v>
      </c>
      <c r="L296" t="s">
        <v>62</v>
      </c>
      <c r="M296" s="9">
        <v>0</v>
      </c>
      <c r="N296" s="32">
        <f>SUM(N295+I296)</f>
        <v>4088.720000000003</v>
      </c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U296" s="9"/>
      <c r="AV296" s="9"/>
      <c r="AW296" s="9"/>
    </row>
    <row r="297" spans="1:49" x14ac:dyDescent="0.3">
      <c r="A297" s="25">
        <v>45009</v>
      </c>
      <c r="B297" s="25"/>
      <c r="C297" s="6" t="s">
        <v>485</v>
      </c>
      <c r="D297" s="6" t="s">
        <v>454</v>
      </c>
      <c r="E297" s="15" t="s">
        <v>472</v>
      </c>
      <c r="F297" s="2" t="s">
        <v>467</v>
      </c>
      <c r="G297" s="2" t="s">
        <v>466</v>
      </c>
      <c r="H297" s="57">
        <v>50</v>
      </c>
      <c r="I297" s="9"/>
      <c r="J297" s="39">
        <v>223</v>
      </c>
      <c r="K297" s="3" t="s">
        <v>63</v>
      </c>
      <c r="L297" t="s">
        <v>62</v>
      </c>
      <c r="M297" s="9">
        <v>0</v>
      </c>
      <c r="N297" s="32">
        <f>SUM(N296-H297)</f>
        <v>4038.720000000003</v>
      </c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>
        <v>50</v>
      </c>
      <c r="AU297" s="9"/>
      <c r="AV297" s="9"/>
      <c r="AW297" s="9"/>
    </row>
    <row r="298" spans="1:49" x14ac:dyDescent="0.3">
      <c r="A298" s="25">
        <v>45012</v>
      </c>
      <c r="B298" s="25"/>
      <c r="C298" s="6" t="s">
        <v>485</v>
      </c>
      <c r="D298" s="6" t="s">
        <v>454</v>
      </c>
      <c r="E298" s="15" t="s">
        <v>231</v>
      </c>
      <c r="F298" s="2" t="s">
        <v>475</v>
      </c>
      <c r="G298" s="2" t="s">
        <v>468</v>
      </c>
      <c r="H298" s="57">
        <v>279.99</v>
      </c>
      <c r="I298" s="9"/>
      <c r="J298" s="39">
        <v>224</v>
      </c>
      <c r="K298" s="3" t="s">
        <v>79</v>
      </c>
      <c r="L298">
        <v>282569762</v>
      </c>
      <c r="M298" s="9">
        <v>46.66</v>
      </c>
      <c r="N298" s="32">
        <f t="shared" ref="N298:N301" si="28">SUM(N297-H298)</f>
        <v>3758.7300000000032</v>
      </c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>
        <v>233.33</v>
      </c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U298" s="9"/>
      <c r="AV298" s="9"/>
      <c r="AW298" s="9"/>
    </row>
    <row r="299" spans="1:49" x14ac:dyDescent="0.3">
      <c r="A299" s="25">
        <v>45012</v>
      </c>
      <c r="B299" s="25"/>
      <c r="C299" s="6" t="s">
        <v>485</v>
      </c>
      <c r="D299" s="6" t="s">
        <v>454</v>
      </c>
      <c r="E299" s="15" t="s">
        <v>59</v>
      </c>
      <c r="F299" s="2" t="s">
        <v>217</v>
      </c>
      <c r="G299" s="2" t="s">
        <v>218</v>
      </c>
      <c r="H299" s="57">
        <v>428</v>
      </c>
      <c r="I299" s="9"/>
      <c r="J299" s="39" t="s">
        <v>62</v>
      </c>
      <c r="K299" s="3" t="s">
        <v>63</v>
      </c>
      <c r="L299" t="s">
        <v>62</v>
      </c>
      <c r="M299" s="9">
        <v>0</v>
      </c>
      <c r="N299" s="32">
        <f t="shared" si="28"/>
        <v>3330.7300000000032</v>
      </c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>
        <v>428</v>
      </c>
      <c r="AN299" s="9"/>
      <c r="AO299" s="9"/>
      <c r="AP299" s="9"/>
      <c r="AQ299" s="9"/>
      <c r="AR299" s="9"/>
      <c r="AS299" s="9"/>
      <c r="AU299" s="9"/>
      <c r="AV299" s="9"/>
      <c r="AW299" s="9"/>
    </row>
    <row r="300" spans="1:49" x14ac:dyDescent="0.3">
      <c r="A300" s="25">
        <v>45013</v>
      </c>
      <c r="B300" s="25"/>
      <c r="C300" s="6" t="s">
        <v>485</v>
      </c>
      <c r="D300" s="6" t="s">
        <v>418</v>
      </c>
      <c r="E300" s="15" t="s">
        <v>107</v>
      </c>
      <c r="F300" s="2" t="s">
        <v>60</v>
      </c>
      <c r="G300" s="2" t="s">
        <v>469</v>
      </c>
      <c r="H300" s="57">
        <v>608.04</v>
      </c>
      <c r="I300" s="9"/>
      <c r="J300" s="39">
        <v>225</v>
      </c>
      <c r="K300" s="3" t="s">
        <v>63</v>
      </c>
      <c r="L300" t="s">
        <v>62</v>
      </c>
      <c r="M300" s="9">
        <v>0</v>
      </c>
      <c r="N300" s="32">
        <f t="shared" si="28"/>
        <v>2722.6900000000032</v>
      </c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>
        <v>608.04</v>
      </c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U300" s="9"/>
      <c r="AV300" s="9"/>
      <c r="AW300" s="9"/>
    </row>
    <row r="301" spans="1:49" x14ac:dyDescent="0.3">
      <c r="A301" s="25">
        <v>45013</v>
      </c>
      <c r="B301" s="25"/>
      <c r="C301" s="6" t="s">
        <v>485</v>
      </c>
      <c r="D301" s="6" t="s">
        <v>418</v>
      </c>
      <c r="E301" s="15" t="s">
        <v>107</v>
      </c>
      <c r="F301" s="2" t="s">
        <v>111</v>
      </c>
      <c r="G301" s="2" t="s">
        <v>469</v>
      </c>
      <c r="H301" s="57">
        <v>699.38</v>
      </c>
      <c r="I301" s="9"/>
      <c r="J301" s="39">
        <v>225</v>
      </c>
      <c r="K301" s="3" t="s">
        <v>63</v>
      </c>
      <c r="L301" t="s">
        <v>62</v>
      </c>
      <c r="M301" s="9">
        <v>0</v>
      </c>
      <c r="N301" s="32">
        <f t="shared" si="28"/>
        <v>2023.3100000000031</v>
      </c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>
        <v>699.38</v>
      </c>
      <c r="AP301" s="9"/>
      <c r="AQ301" s="9"/>
      <c r="AR301" s="9"/>
      <c r="AS301" s="9"/>
      <c r="AU301" s="9"/>
      <c r="AV301" s="9"/>
      <c r="AW301" s="9"/>
    </row>
    <row r="302" spans="1:49" x14ac:dyDescent="0.3">
      <c r="A302" s="25">
        <v>45013</v>
      </c>
      <c r="B302" s="25"/>
      <c r="C302" s="6" t="s">
        <v>484</v>
      </c>
      <c r="D302" s="6" t="s">
        <v>62</v>
      </c>
      <c r="E302" s="15" t="s">
        <v>107</v>
      </c>
      <c r="F302" s="2" t="s">
        <v>451</v>
      </c>
      <c r="G302" s="2" t="s">
        <v>108</v>
      </c>
      <c r="H302" s="57"/>
      <c r="I302" s="9">
        <v>1000</v>
      </c>
      <c r="J302" s="39" t="s">
        <v>62</v>
      </c>
      <c r="K302" s="3" t="s">
        <v>62</v>
      </c>
      <c r="L302" t="s">
        <v>62</v>
      </c>
      <c r="M302" s="9">
        <v>0</v>
      </c>
      <c r="N302" s="32">
        <f>SUM(N301+I302)</f>
        <v>3023.3100000000031</v>
      </c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U302" s="9"/>
      <c r="AV302" s="9"/>
      <c r="AW302" s="9"/>
    </row>
    <row r="303" spans="1:49" x14ac:dyDescent="0.3">
      <c r="A303" s="25">
        <v>45013</v>
      </c>
      <c r="B303" s="25"/>
      <c r="C303" s="6" t="s">
        <v>485</v>
      </c>
      <c r="D303" s="6" t="s">
        <v>454</v>
      </c>
      <c r="E303" s="15" t="s">
        <v>107</v>
      </c>
      <c r="F303" s="2" t="s">
        <v>477</v>
      </c>
      <c r="G303" s="2" t="s">
        <v>478</v>
      </c>
      <c r="H303" s="57"/>
      <c r="I303" s="9">
        <v>125</v>
      </c>
      <c r="J303" s="39" t="s">
        <v>62</v>
      </c>
      <c r="K303" s="3" t="s">
        <v>62</v>
      </c>
      <c r="L303" t="s">
        <v>62</v>
      </c>
      <c r="M303" s="9">
        <v>0</v>
      </c>
      <c r="N303" s="32">
        <f>SUM(N302+I303)</f>
        <v>3148.3100000000031</v>
      </c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U303" s="9"/>
      <c r="AV303" s="9"/>
      <c r="AW303" s="9"/>
    </row>
    <row r="304" spans="1:49" x14ac:dyDescent="0.3">
      <c r="A304" s="25">
        <v>45013</v>
      </c>
      <c r="B304" s="25"/>
      <c r="C304" s="6" t="s">
        <v>485</v>
      </c>
      <c r="D304" s="6" t="s">
        <v>454</v>
      </c>
      <c r="E304" s="15" t="s">
        <v>231</v>
      </c>
      <c r="F304" s="2" t="s">
        <v>93</v>
      </c>
      <c r="G304" s="2" t="s">
        <v>94</v>
      </c>
      <c r="H304" s="57">
        <v>17.5</v>
      </c>
      <c r="I304" s="9"/>
      <c r="J304" s="39">
        <v>226</v>
      </c>
      <c r="K304" s="3" t="s">
        <v>63</v>
      </c>
      <c r="L304" t="s">
        <v>62</v>
      </c>
      <c r="M304" s="9">
        <v>0</v>
      </c>
      <c r="N304" s="32">
        <f>SUM(N303-H304)</f>
        <v>3130.8100000000031</v>
      </c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>
        <v>17.5</v>
      </c>
      <c r="AS304" s="9"/>
      <c r="AU304" s="9"/>
      <c r="AV304" s="9"/>
      <c r="AW304" s="9"/>
    </row>
    <row r="305" spans="1:50" x14ac:dyDescent="0.3">
      <c r="A305" s="25">
        <v>45016</v>
      </c>
      <c r="B305" s="25"/>
      <c r="C305" s="6" t="s">
        <v>485</v>
      </c>
      <c r="D305" s="6" t="s">
        <v>454</v>
      </c>
      <c r="E305" s="15" t="s">
        <v>107</v>
      </c>
      <c r="F305" s="2" t="s">
        <v>322</v>
      </c>
      <c r="G305" s="2" t="s">
        <v>479</v>
      </c>
      <c r="H305" s="57">
        <v>224</v>
      </c>
      <c r="I305" s="9"/>
      <c r="J305" s="39">
        <v>227</v>
      </c>
      <c r="K305" s="3" t="s">
        <v>62</v>
      </c>
      <c r="L305" t="s">
        <v>62</v>
      </c>
      <c r="M305" s="9">
        <v>0</v>
      </c>
      <c r="N305" s="32">
        <f>SUM(N304-H305)</f>
        <v>2906.8100000000031</v>
      </c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>
        <v>224</v>
      </c>
      <c r="AN305" s="9"/>
      <c r="AO305" s="9"/>
      <c r="AP305" s="9"/>
      <c r="AQ305" s="9"/>
      <c r="AR305" s="9"/>
      <c r="AS305" s="9"/>
      <c r="AU305" s="9"/>
      <c r="AV305" s="9"/>
      <c r="AW305" s="9"/>
    </row>
    <row r="306" spans="1:50" x14ac:dyDescent="0.3">
      <c r="A306" s="25">
        <v>45016</v>
      </c>
      <c r="B306" s="25"/>
      <c r="C306" s="6" t="s">
        <v>485</v>
      </c>
      <c r="D306" s="6" t="s">
        <v>62</v>
      </c>
      <c r="E306" s="15" t="s">
        <v>107</v>
      </c>
      <c r="F306" s="2" t="s">
        <v>481</v>
      </c>
      <c r="G306" s="2" t="s">
        <v>482</v>
      </c>
      <c r="H306" s="57">
        <v>100</v>
      </c>
      <c r="I306" s="9"/>
      <c r="J306" s="39" t="s">
        <v>62</v>
      </c>
      <c r="K306" s="3" t="s">
        <v>62</v>
      </c>
      <c r="L306" t="s">
        <v>62</v>
      </c>
      <c r="M306" s="9">
        <v>0</v>
      </c>
      <c r="N306" s="32">
        <f>SUM(N305-H306)</f>
        <v>2806.8100000000031</v>
      </c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U306" s="9"/>
      <c r="AV306" s="9"/>
      <c r="AW306" s="9"/>
      <c r="AX306" s="9">
        <v>100</v>
      </c>
    </row>
    <row r="307" spans="1:50" x14ac:dyDescent="0.3">
      <c r="G307" s="5" t="s">
        <v>42</v>
      </c>
      <c r="H307" s="61">
        <f>SUM(H3:H306)</f>
        <v>56954.760000000053</v>
      </c>
      <c r="L307" s="5" t="s">
        <v>43</v>
      </c>
      <c r="M307" s="16">
        <f>SUM(M2:M306)</f>
        <v>3750.1900000000005</v>
      </c>
      <c r="N307" s="16"/>
      <c r="O307" s="5" t="s">
        <v>45</v>
      </c>
      <c r="P307" s="20">
        <f t="shared" ref="P307:AW307" si="29">SUM(P2:P305)</f>
        <v>5907.5599999999986</v>
      </c>
      <c r="Q307" s="20">
        <f t="shared" si="29"/>
        <v>120</v>
      </c>
      <c r="R307" s="20">
        <f t="shared" si="29"/>
        <v>0.95</v>
      </c>
      <c r="S307" s="20">
        <f t="shared" si="29"/>
        <v>510.03</v>
      </c>
      <c r="T307" s="20">
        <f t="shared" si="29"/>
        <v>253.17999999999998</v>
      </c>
      <c r="U307" s="20">
        <f t="shared" si="29"/>
        <v>2304.0699999999997</v>
      </c>
      <c r="V307" s="20">
        <f t="shared" si="29"/>
        <v>35</v>
      </c>
      <c r="W307" s="20">
        <f t="shared" si="29"/>
        <v>385</v>
      </c>
      <c r="X307" s="20">
        <f t="shared" si="29"/>
        <v>1324.32</v>
      </c>
      <c r="Y307" s="20">
        <f t="shared" si="29"/>
        <v>478.79999999999995</v>
      </c>
      <c r="Z307" s="20">
        <f t="shared" si="29"/>
        <v>0</v>
      </c>
      <c r="AA307" s="20">
        <f t="shared" si="29"/>
        <v>890.97000000000014</v>
      </c>
      <c r="AB307" s="20">
        <f t="shared" si="29"/>
        <v>0</v>
      </c>
      <c r="AC307" s="20">
        <f t="shared" si="29"/>
        <v>0</v>
      </c>
      <c r="AD307" s="20">
        <f t="shared" si="29"/>
        <v>8423.93</v>
      </c>
      <c r="AE307" s="20">
        <f t="shared" si="29"/>
        <v>7000.26</v>
      </c>
      <c r="AF307" s="20">
        <f t="shared" si="29"/>
        <v>258.83999999999997</v>
      </c>
      <c r="AG307" s="20">
        <f t="shared" si="29"/>
        <v>722.28</v>
      </c>
      <c r="AH307" s="20">
        <f t="shared" si="29"/>
        <v>3044.31</v>
      </c>
      <c r="AI307" s="20">
        <f t="shared" si="29"/>
        <v>150</v>
      </c>
      <c r="AJ307" s="20">
        <f t="shared" si="29"/>
        <v>200</v>
      </c>
      <c r="AK307" s="20">
        <f t="shared" si="29"/>
        <v>762.16</v>
      </c>
      <c r="AL307" s="20">
        <f t="shared" si="29"/>
        <v>263.66000000000003</v>
      </c>
      <c r="AM307" s="20">
        <f t="shared" si="29"/>
        <v>6494.33</v>
      </c>
      <c r="AN307" s="20">
        <f t="shared" si="29"/>
        <v>758.13</v>
      </c>
      <c r="AO307" s="20">
        <f t="shared" si="29"/>
        <v>8675.5399999999991</v>
      </c>
      <c r="AP307" s="20">
        <f t="shared" si="29"/>
        <v>166.48</v>
      </c>
      <c r="AQ307" s="20">
        <f t="shared" si="29"/>
        <v>2325</v>
      </c>
      <c r="AR307" s="20">
        <f t="shared" si="29"/>
        <v>861.65</v>
      </c>
      <c r="AS307" s="20">
        <f t="shared" si="29"/>
        <v>0</v>
      </c>
      <c r="AT307" s="20">
        <f t="shared" si="29"/>
        <v>289.99</v>
      </c>
      <c r="AU307" s="20">
        <f t="shared" si="29"/>
        <v>269.45999999999998</v>
      </c>
      <c r="AV307" s="20">
        <f t="shared" si="29"/>
        <v>110.41</v>
      </c>
      <c r="AW307" s="20">
        <f t="shared" si="29"/>
        <v>118.26</v>
      </c>
      <c r="AX307" s="20">
        <f>SUM(AX2:AX306)</f>
        <v>100</v>
      </c>
    </row>
    <row r="308" spans="1:50" x14ac:dyDescent="0.3">
      <c r="O308" s="5" t="s">
        <v>44</v>
      </c>
      <c r="P308" s="20">
        <f>SUM(P307:AX307)</f>
        <v>53204.570000000014</v>
      </c>
      <c r="Q308" s="20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</row>
    <row r="309" spans="1:50" x14ac:dyDescent="0.3"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</row>
    <row r="310" spans="1:50" x14ac:dyDescent="0.3">
      <c r="O310" s="12" t="s">
        <v>46</v>
      </c>
      <c r="P310" s="11"/>
      <c r="Q310" s="35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</row>
    <row r="311" spans="1:50" x14ac:dyDescent="0.3">
      <c r="O311" s="12" t="s">
        <v>47</v>
      </c>
      <c r="P311" s="22">
        <f>SUM(P308+M307)</f>
        <v>56954.760000000017</v>
      </c>
      <c r="Q311" s="36"/>
      <c r="R311" s="9" t="s">
        <v>476</v>
      </c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</row>
    <row r="312" spans="1:50" x14ac:dyDescent="0.3"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</row>
    <row r="313" spans="1:50" x14ac:dyDescent="0.3"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</row>
    <row r="314" spans="1:50" x14ac:dyDescent="0.3"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</row>
    <row r="315" spans="1:50" x14ac:dyDescent="0.3"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</row>
    <row r="316" spans="1:50" x14ac:dyDescent="0.3"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</row>
    <row r="317" spans="1:50" x14ac:dyDescent="0.3"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</row>
    <row r="318" spans="1:50" x14ac:dyDescent="0.3"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</row>
    <row r="319" spans="1:50" x14ac:dyDescent="0.3"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</row>
    <row r="320" spans="1:50" x14ac:dyDescent="0.3"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</row>
    <row r="321" spans="16:45" x14ac:dyDescent="0.3"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</row>
    <row r="322" spans="16:45" x14ac:dyDescent="0.3"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</row>
    <row r="323" spans="16:45" x14ac:dyDescent="0.3"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</row>
    <row r="324" spans="16:45" x14ac:dyDescent="0.3"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</row>
    <row r="325" spans="16:45" x14ac:dyDescent="0.3"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</row>
    <row r="326" spans="16:45" x14ac:dyDescent="0.3"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</row>
    <row r="327" spans="16:45" x14ac:dyDescent="0.3"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</row>
    <row r="328" spans="16:45" x14ac:dyDescent="0.3"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</row>
    <row r="329" spans="16:45" x14ac:dyDescent="0.3"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</row>
    <row r="330" spans="16:45" x14ac:dyDescent="0.3"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</row>
    <row r="331" spans="16:45" x14ac:dyDescent="0.3"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</row>
    <row r="332" spans="16:45" x14ac:dyDescent="0.3"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</row>
    <row r="333" spans="16:45" x14ac:dyDescent="0.3"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</row>
    <row r="334" spans="16:45" x14ac:dyDescent="0.3"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</row>
    <row r="335" spans="16:45" x14ac:dyDescent="0.3"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</row>
    <row r="336" spans="16:45" x14ac:dyDescent="0.3"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</row>
    <row r="337" spans="16:45" x14ac:dyDescent="0.3"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</row>
    <row r="338" spans="16:45" x14ac:dyDescent="0.3"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</row>
    <row r="339" spans="16:45" x14ac:dyDescent="0.3"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</row>
    <row r="340" spans="16:45" x14ac:dyDescent="0.3"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</row>
    <row r="341" spans="16:45" x14ac:dyDescent="0.3"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</row>
    <row r="342" spans="16:45" x14ac:dyDescent="0.3"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</row>
    <row r="343" spans="16:45" x14ac:dyDescent="0.3"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</row>
    <row r="344" spans="16:45" x14ac:dyDescent="0.3"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</row>
    <row r="345" spans="16:45" x14ac:dyDescent="0.3"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</row>
    <row r="346" spans="16:45" x14ac:dyDescent="0.3"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</row>
    <row r="347" spans="16:45" x14ac:dyDescent="0.3"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</row>
    <row r="348" spans="16:45" x14ac:dyDescent="0.3"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</row>
    <row r="349" spans="16:45" x14ac:dyDescent="0.3"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</row>
    <row r="350" spans="16:45" x14ac:dyDescent="0.3"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</row>
    <row r="351" spans="16:45" x14ac:dyDescent="0.3"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</row>
    <row r="352" spans="16:45" x14ac:dyDescent="0.3"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</row>
    <row r="353" spans="16:45" x14ac:dyDescent="0.3"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</row>
    <row r="354" spans="16:45" x14ac:dyDescent="0.3"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</row>
    <row r="355" spans="16:45" x14ac:dyDescent="0.3"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</row>
    <row r="356" spans="16:45" x14ac:dyDescent="0.3"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</row>
    <row r="357" spans="16:45" x14ac:dyDescent="0.3"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</row>
    <row r="358" spans="16:45" x14ac:dyDescent="0.3"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</row>
    <row r="359" spans="16:45" x14ac:dyDescent="0.3"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</row>
    <row r="360" spans="16:45" x14ac:dyDescent="0.3"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</row>
    <row r="361" spans="16:45" x14ac:dyDescent="0.3"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</row>
    <row r="362" spans="16:45" x14ac:dyDescent="0.3"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</row>
    <row r="363" spans="16:45" x14ac:dyDescent="0.3"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</row>
    <row r="364" spans="16:45" x14ac:dyDescent="0.3"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</row>
    <row r="365" spans="16:45" x14ac:dyDescent="0.3"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</row>
    <row r="366" spans="16:45" x14ac:dyDescent="0.3"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</row>
    <row r="367" spans="16:45" x14ac:dyDescent="0.3"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</row>
    <row r="368" spans="16:45" x14ac:dyDescent="0.3"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</row>
    <row r="369" spans="16:45" x14ac:dyDescent="0.3"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</row>
    <row r="370" spans="16:45" x14ac:dyDescent="0.3"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</row>
    <row r="371" spans="16:45" x14ac:dyDescent="0.3"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</row>
    <row r="372" spans="16:45" x14ac:dyDescent="0.3"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</row>
    <row r="373" spans="16:45" x14ac:dyDescent="0.3"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</row>
    <row r="374" spans="16:45" x14ac:dyDescent="0.3"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</row>
    <row r="375" spans="16:45" x14ac:dyDescent="0.3"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</row>
    <row r="376" spans="16:45" x14ac:dyDescent="0.3"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</row>
    <row r="377" spans="16:45" x14ac:dyDescent="0.3"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</row>
    <row r="378" spans="16:45" x14ac:dyDescent="0.3"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</row>
    <row r="379" spans="16:45" x14ac:dyDescent="0.3"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</row>
    <row r="380" spans="16:45" x14ac:dyDescent="0.3"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</row>
    <row r="381" spans="16:45" x14ac:dyDescent="0.3"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</row>
    <row r="382" spans="16:45" x14ac:dyDescent="0.3"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</row>
    <row r="383" spans="16:45" x14ac:dyDescent="0.3"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</row>
    <row r="384" spans="16:45" x14ac:dyDescent="0.3"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</row>
    <row r="385" spans="16:45" x14ac:dyDescent="0.3"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</row>
    <row r="386" spans="16:45" x14ac:dyDescent="0.3"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</row>
    <row r="387" spans="16:45" x14ac:dyDescent="0.3"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</row>
    <row r="388" spans="16:45" x14ac:dyDescent="0.3"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</row>
    <row r="389" spans="16:45" x14ac:dyDescent="0.3"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</row>
    <row r="390" spans="16:45" x14ac:dyDescent="0.3"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</row>
    <row r="391" spans="16:45" x14ac:dyDescent="0.3"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</row>
    <row r="392" spans="16:45" x14ac:dyDescent="0.3"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</row>
    <row r="393" spans="16:45" x14ac:dyDescent="0.3"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</row>
    <row r="394" spans="16:45" x14ac:dyDescent="0.3"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</row>
    <row r="395" spans="16:45" x14ac:dyDescent="0.3"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</row>
    <row r="396" spans="16:45" x14ac:dyDescent="0.3"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</row>
    <row r="397" spans="16:45" x14ac:dyDescent="0.3"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</row>
    <row r="398" spans="16:45" x14ac:dyDescent="0.3"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</row>
    <row r="399" spans="16:45" x14ac:dyDescent="0.3"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</row>
    <row r="400" spans="16:45" x14ac:dyDescent="0.3"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</row>
    <row r="401" spans="16:45" x14ac:dyDescent="0.3"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</row>
    <row r="402" spans="16:45" x14ac:dyDescent="0.3"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</row>
    <row r="403" spans="16:45" x14ac:dyDescent="0.3"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</row>
    <row r="404" spans="16:45" x14ac:dyDescent="0.3"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</row>
    <row r="405" spans="16:45" x14ac:dyDescent="0.3"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</row>
    <row r="406" spans="16:45" x14ac:dyDescent="0.3"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</row>
    <row r="407" spans="16:45" x14ac:dyDescent="0.3"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</row>
    <row r="408" spans="16:45" x14ac:dyDescent="0.3"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</row>
    <row r="409" spans="16:45" x14ac:dyDescent="0.3"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</row>
    <row r="410" spans="16:45" x14ac:dyDescent="0.3"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</row>
    <row r="411" spans="16:45" x14ac:dyDescent="0.3"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</row>
    <row r="412" spans="16:45" x14ac:dyDescent="0.3"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</row>
    <row r="413" spans="16:45" x14ac:dyDescent="0.3"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</row>
    <row r="414" spans="16:45" x14ac:dyDescent="0.3"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</row>
    <row r="415" spans="16:45" x14ac:dyDescent="0.3"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</row>
    <row r="416" spans="16:45" x14ac:dyDescent="0.3"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</row>
    <row r="417" spans="16:45" x14ac:dyDescent="0.3"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</row>
    <row r="418" spans="16:45" x14ac:dyDescent="0.3"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</row>
    <row r="419" spans="16:45" x14ac:dyDescent="0.3"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</row>
    <row r="420" spans="16:45" x14ac:dyDescent="0.3"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</row>
    <row r="421" spans="16:45" x14ac:dyDescent="0.3"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</row>
    <row r="422" spans="16:45" x14ac:dyDescent="0.3"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</row>
    <row r="423" spans="16:45" x14ac:dyDescent="0.3"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</row>
    <row r="424" spans="16:45" x14ac:dyDescent="0.3"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</row>
    <row r="425" spans="16:45" x14ac:dyDescent="0.3"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</row>
    <row r="426" spans="16:45" x14ac:dyDescent="0.3"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</row>
    <row r="427" spans="16:45" x14ac:dyDescent="0.3"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</row>
    <row r="428" spans="16:45" x14ac:dyDescent="0.3"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</row>
    <row r="429" spans="16:45" x14ac:dyDescent="0.3"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</row>
    <row r="430" spans="16:45" x14ac:dyDescent="0.3"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</row>
    <row r="431" spans="16:45" x14ac:dyDescent="0.3"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</row>
    <row r="432" spans="16:45" x14ac:dyDescent="0.3"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</row>
    <row r="433" spans="16:45" x14ac:dyDescent="0.3"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</row>
    <row r="434" spans="16:45" x14ac:dyDescent="0.3"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</row>
    <row r="435" spans="16:45" x14ac:dyDescent="0.3"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</row>
    <row r="436" spans="16:45" x14ac:dyDescent="0.3"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</row>
    <row r="437" spans="16:45" x14ac:dyDescent="0.3"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</row>
    <row r="438" spans="16:45" x14ac:dyDescent="0.3"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</row>
    <row r="439" spans="16:45" x14ac:dyDescent="0.3"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</row>
    <row r="440" spans="16:45" x14ac:dyDescent="0.3"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</row>
    <row r="441" spans="16:45" x14ac:dyDescent="0.3"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</row>
    <row r="442" spans="16:45" x14ac:dyDescent="0.3"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</row>
    <row r="443" spans="16:45" x14ac:dyDescent="0.3"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</row>
    <row r="444" spans="16:45" x14ac:dyDescent="0.3"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</row>
    <row r="445" spans="16:45" x14ac:dyDescent="0.3"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</row>
    <row r="446" spans="16:45" x14ac:dyDescent="0.3"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</row>
    <row r="447" spans="16:45" x14ac:dyDescent="0.3"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</row>
    <row r="448" spans="16:45" x14ac:dyDescent="0.3"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</row>
    <row r="449" spans="16:45" x14ac:dyDescent="0.3"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</row>
    <row r="450" spans="16:45" x14ac:dyDescent="0.3"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</row>
    <row r="451" spans="16:45" x14ac:dyDescent="0.3"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</row>
    <row r="452" spans="16:45" x14ac:dyDescent="0.3"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</row>
    <row r="453" spans="16:45" x14ac:dyDescent="0.3"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</row>
    <row r="454" spans="16:45" x14ac:dyDescent="0.3"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</row>
    <row r="455" spans="16:45" x14ac:dyDescent="0.3"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</row>
    <row r="456" spans="16:45" x14ac:dyDescent="0.3"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</row>
    <row r="457" spans="16:45" x14ac:dyDescent="0.3"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</row>
    <row r="458" spans="16:45" x14ac:dyDescent="0.3"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</row>
    <row r="459" spans="16:45" x14ac:dyDescent="0.3"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</row>
    <row r="460" spans="16:45" x14ac:dyDescent="0.3"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</row>
    <row r="461" spans="16:45" x14ac:dyDescent="0.3"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</row>
    <row r="462" spans="16:45" x14ac:dyDescent="0.3"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</row>
    <row r="463" spans="16:45" x14ac:dyDescent="0.3"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</row>
    <row r="464" spans="16:45" x14ac:dyDescent="0.3"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</row>
    <row r="465" spans="16:45" x14ac:dyDescent="0.3"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</row>
    <row r="466" spans="16:45" x14ac:dyDescent="0.3"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</row>
    <row r="467" spans="16:45" x14ac:dyDescent="0.3"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</row>
    <row r="468" spans="16:45" x14ac:dyDescent="0.3"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</row>
    <row r="469" spans="16:45" x14ac:dyDescent="0.3"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</row>
    <row r="470" spans="16:45" x14ac:dyDescent="0.3"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</row>
    <row r="471" spans="16:45" x14ac:dyDescent="0.3"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</row>
    <row r="472" spans="16:45" x14ac:dyDescent="0.3"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</row>
    <row r="473" spans="16:45" x14ac:dyDescent="0.3"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</row>
    <row r="474" spans="16:45" x14ac:dyDescent="0.3"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</row>
    <row r="475" spans="16:45" x14ac:dyDescent="0.3"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</row>
    <row r="476" spans="16:45" x14ac:dyDescent="0.3"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</row>
    <row r="477" spans="16:45" x14ac:dyDescent="0.3"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</row>
    <row r="478" spans="16:45" x14ac:dyDescent="0.3"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</row>
    <row r="479" spans="16:45" x14ac:dyDescent="0.3"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</row>
    <row r="480" spans="16:45" x14ac:dyDescent="0.3"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</row>
    <row r="481" spans="16:45" x14ac:dyDescent="0.3"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</row>
    <row r="482" spans="16:45" x14ac:dyDescent="0.3"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</row>
    <row r="483" spans="16:45" x14ac:dyDescent="0.3"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</row>
    <row r="484" spans="16:45" x14ac:dyDescent="0.3"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</row>
    <row r="485" spans="16:45" x14ac:dyDescent="0.3"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</row>
    <row r="486" spans="16:45" x14ac:dyDescent="0.3"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</row>
    <row r="487" spans="16:45" x14ac:dyDescent="0.3"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</row>
    <row r="488" spans="16:45" x14ac:dyDescent="0.3"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</row>
    <row r="489" spans="16:45" x14ac:dyDescent="0.3"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</row>
    <row r="490" spans="16:45" x14ac:dyDescent="0.3"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</row>
    <row r="491" spans="16:45" x14ac:dyDescent="0.3"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</row>
    <row r="492" spans="16:45" x14ac:dyDescent="0.3"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</row>
    <row r="493" spans="16:45" x14ac:dyDescent="0.3"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</row>
    <row r="494" spans="16:45" x14ac:dyDescent="0.3"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</row>
    <row r="495" spans="16:45" x14ac:dyDescent="0.3"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</row>
    <row r="496" spans="16:45" x14ac:dyDescent="0.3"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</row>
    <row r="497" spans="16:45" x14ac:dyDescent="0.3"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</row>
    <row r="498" spans="16:45" x14ac:dyDescent="0.3"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</row>
    <row r="499" spans="16:45" x14ac:dyDescent="0.3"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</row>
    <row r="500" spans="16:45" x14ac:dyDescent="0.3"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</row>
    <row r="501" spans="16:45" x14ac:dyDescent="0.3"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</row>
    <row r="502" spans="16:45" x14ac:dyDescent="0.3"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</row>
    <row r="503" spans="16:45" x14ac:dyDescent="0.3"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</row>
    <row r="504" spans="16:45" x14ac:dyDescent="0.3"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</row>
    <row r="505" spans="16:45" x14ac:dyDescent="0.3"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</row>
    <row r="506" spans="16:45" x14ac:dyDescent="0.3"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</row>
    <row r="507" spans="16:45" x14ac:dyDescent="0.3"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</row>
    <row r="508" spans="16:45" x14ac:dyDescent="0.3"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</row>
    <row r="509" spans="16:45" x14ac:dyDescent="0.3"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</row>
    <row r="510" spans="16:45" x14ac:dyDescent="0.3"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</row>
    <row r="511" spans="16:45" x14ac:dyDescent="0.3"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</row>
    <row r="512" spans="16:45" x14ac:dyDescent="0.3"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</row>
    <row r="513" spans="16:45" x14ac:dyDescent="0.3"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</row>
    <row r="514" spans="16:45" x14ac:dyDescent="0.3"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</row>
    <row r="515" spans="16:45" x14ac:dyDescent="0.3"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</row>
    <row r="516" spans="16:45" x14ac:dyDescent="0.3"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</row>
    <row r="517" spans="16:45" x14ac:dyDescent="0.3"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</row>
    <row r="518" spans="16:45" x14ac:dyDescent="0.3"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</row>
    <row r="519" spans="16:45" x14ac:dyDescent="0.3"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</row>
    <row r="520" spans="16:45" x14ac:dyDescent="0.3"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</row>
    <row r="521" spans="16:45" x14ac:dyDescent="0.3"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</row>
    <row r="522" spans="16:45" x14ac:dyDescent="0.3"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</row>
    <row r="523" spans="16:45" x14ac:dyDescent="0.3"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</row>
    <row r="524" spans="16:45" x14ac:dyDescent="0.3"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</row>
    <row r="525" spans="16:45" x14ac:dyDescent="0.3"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</row>
    <row r="526" spans="16:45" x14ac:dyDescent="0.3"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</row>
    <row r="527" spans="16:45" x14ac:dyDescent="0.3"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</row>
    <row r="528" spans="16:45" x14ac:dyDescent="0.3"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</row>
    <row r="529" spans="16:45" x14ac:dyDescent="0.3"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</row>
    <row r="530" spans="16:45" x14ac:dyDescent="0.3"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</row>
  </sheetData>
  <phoneticPr fontId="2" type="noConversion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18224-D60C-40E4-AABB-A08E506D77EF}">
  <dimension ref="A1:I50"/>
  <sheetViews>
    <sheetView tabSelected="1" topLeftCell="A28" workbookViewId="0">
      <selection activeCell="C49" sqref="C49"/>
    </sheetView>
  </sheetViews>
  <sheetFormatPr defaultRowHeight="14.4" x14ac:dyDescent="0.3"/>
  <cols>
    <col min="1" max="1" width="12.44140625" customWidth="1"/>
    <col min="2" max="2" width="16.88671875" customWidth="1"/>
    <col min="3" max="3" width="13.6640625" customWidth="1"/>
    <col min="4" max="4" width="26" customWidth="1"/>
    <col min="5" max="5" width="30.88671875" customWidth="1"/>
    <col min="6" max="6" width="32.5546875" style="9" customWidth="1"/>
    <col min="7" max="7" width="23.44140625" style="9" customWidth="1"/>
    <col min="8" max="8" width="19.88671875" customWidth="1"/>
    <col min="9" max="9" width="59.33203125" customWidth="1"/>
  </cols>
  <sheetData>
    <row r="1" spans="1:9" x14ac:dyDescent="0.3">
      <c r="A1" s="12" t="s">
        <v>1</v>
      </c>
      <c r="B1" s="13" t="s">
        <v>11</v>
      </c>
      <c r="C1" s="12" t="s">
        <v>3</v>
      </c>
      <c r="D1" s="12" t="s">
        <v>7</v>
      </c>
      <c r="E1" s="12" t="s">
        <v>8</v>
      </c>
      <c r="F1" s="22" t="s">
        <v>2</v>
      </c>
      <c r="G1" s="22" t="s">
        <v>4</v>
      </c>
      <c r="H1" s="12" t="s">
        <v>5</v>
      </c>
      <c r="I1" s="12" t="s">
        <v>12</v>
      </c>
    </row>
    <row r="2" spans="1:9" x14ac:dyDescent="0.3">
      <c r="A2" s="8">
        <v>44652</v>
      </c>
      <c r="B2" s="34" t="s">
        <v>6</v>
      </c>
      <c r="G2" s="35"/>
      <c r="H2" s="36">
        <v>20615.59</v>
      </c>
    </row>
    <row r="3" spans="1:9" x14ac:dyDescent="0.3">
      <c r="A3" s="8">
        <v>44656</v>
      </c>
      <c r="B3" s="7"/>
      <c r="C3" s="10" t="s">
        <v>65</v>
      </c>
      <c r="D3" s="2" t="s">
        <v>66</v>
      </c>
      <c r="E3" s="2" t="s">
        <v>67</v>
      </c>
      <c r="G3" s="9">
        <v>8084</v>
      </c>
      <c r="H3" s="42">
        <f>SUM(H2+G3)</f>
        <v>28699.59</v>
      </c>
      <c r="I3" s="5" t="s">
        <v>116</v>
      </c>
    </row>
    <row r="4" spans="1:9" x14ac:dyDescent="0.3">
      <c r="A4" s="8">
        <v>44673</v>
      </c>
      <c r="B4" s="7"/>
      <c r="C4" s="10" t="s">
        <v>65</v>
      </c>
      <c r="D4" s="2" t="s">
        <v>98</v>
      </c>
      <c r="E4" s="2" t="s">
        <v>99</v>
      </c>
      <c r="F4" s="9">
        <v>1500</v>
      </c>
      <c r="H4" s="26">
        <f>SUM(H3-F4)</f>
        <v>27199.59</v>
      </c>
      <c r="I4" s="5"/>
    </row>
    <row r="5" spans="1:9" x14ac:dyDescent="0.3">
      <c r="A5" s="8">
        <v>44680</v>
      </c>
      <c r="B5" s="7"/>
      <c r="C5" s="10" t="s">
        <v>65</v>
      </c>
      <c r="D5" s="2" t="s">
        <v>100</v>
      </c>
      <c r="E5" s="2" t="s">
        <v>101</v>
      </c>
      <c r="G5" s="9">
        <v>16681.349999999999</v>
      </c>
      <c r="H5" s="26">
        <f>SUM(H4+G5)</f>
        <v>43880.94</v>
      </c>
    </row>
    <row r="6" spans="1:9" x14ac:dyDescent="0.3">
      <c r="A6" s="8">
        <v>44680</v>
      </c>
      <c r="B6" s="7"/>
      <c r="C6" s="10" t="s">
        <v>65</v>
      </c>
      <c r="D6" s="2" t="s">
        <v>98</v>
      </c>
      <c r="E6" s="2" t="s">
        <v>99</v>
      </c>
      <c r="F6" s="9">
        <v>2000</v>
      </c>
      <c r="H6" s="26">
        <f>SUM(H5-F6)</f>
        <v>41880.94</v>
      </c>
      <c r="I6" s="5"/>
    </row>
    <row r="7" spans="1:9" x14ac:dyDescent="0.3">
      <c r="A7" s="8">
        <v>44680</v>
      </c>
      <c r="B7" s="7"/>
      <c r="C7" s="10" t="s">
        <v>65</v>
      </c>
      <c r="D7" s="2" t="s">
        <v>98</v>
      </c>
      <c r="E7" s="2" t="s">
        <v>99</v>
      </c>
      <c r="F7" s="9">
        <v>1500</v>
      </c>
      <c r="H7" s="42">
        <f>SUM(H6-F7)</f>
        <v>40380.94</v>
      </c>
      <c r="I7" s="5" t="s">
        <v>159</v>
      </c>
    </row>
    <row r="8" spans="1:9" x14ac:dyDescent="0.3">
      <c r="A8" s="8">
        <v>44701</v>
      </c>
      <c r="B8" s="7"/>
      <c r="C8" s="10" t="s">
        <v>65</v>
      </c>
      <c r="D8" s="2" t="s">
        <v>98</v>
      </c>
      <c r="E8" s="2" t="s">
        <v>99</v>
      </c>
      <c r="F8" s="9">
        <v>2000</v>
      </c>
      <c r="H8" s="26">
        <f>SUM(H7-F8)</f>
        <v>38380.94</v>
      </c>
      <c r="I8" s="5"/>
    </row>
    <row r="9" spans="1:9" x14ac:dyDescent="0.3">
      <c r="A9" s="8">
        <v>44715</v>
      </c>
      <c r="B9" s="7"/>
      <c r="C9" s="10" t="s">
        <v>65</v>
      </c>
      <c r="D9" s="2" t="s">
        <v>104</v>
      </c>
      <c r="E9" s="2" t="s">
        <v>167</v>
      </c>
      <c r="G9" s="9">
        <v>2.2400000000000002</v>
      </c>
      <c r="H9" s="26">
        <f>SUM(H8+G9)</f>
        <v>38383.18</v>
      </c>
      <c r="I9" s="5"/>
    </row>
    <row r="10" spans="1:9" x14ac:dyDescent="0.3">
      <c r="A10" s="8">
        <v>44729</v>
      </c>
      <c r="B10" s="7"/>
      <c r="C10" s="10" t="s">
        <v>65</v>
      </c>
      <c r="D10" s="2" t="s">
        <v>98</v>
      </c>
      <c r="E10" s="2" t="s">
        <v>99</v>
      </c>
      <c r="F10" s="9">
        <v>1000</v>
      </c>
      <c r="H10" s="42">
        <f t="shared" ref="H10:H15" si="0">SUM(H9-F10)</f>
        <v>37383.18</v>
      </c>
      <c r="I10" s="5" t="s">
        <v>216</v>
      </c>
    </row>
    <row r="11" spans="1:9" x14ac:dyDescent="0.3">
      <c r="A11" s="8">
        <v>44733</v>
      </c>
      <c r="B11" s="7"/>
      <c r="C11" s="10" t="s">
        <v>65</v>
      </c>
      <c r="D11" s="2" t="s">
        <v>98</v>
      </c>
      <c r="E11" s="2" t="s">
        <v>99</v>
      </c>
      <c r="F11" s="9">
        <v>2000</v>
      </c>
      <c r="H11" s="26">
        <f t="shared" si="0"/>
        <v>35383.18</v>
      </c>
    </row>
    <row r="12" spans="1:9" x14ac:dyDescent="0.3">
      <c r="A12" s="8">
        <v>44736</v>
      </c>
      <c r="B12" s="7"/>
      <c r="C12" s="10" t="s">
        <v>65</v>
      </c>
      <c r="D12" s="2" t="s">
        <v>98</v>
      </c>
      <c r="E12" s="2" t="s">
        <v>99</v>
      </c>
      <c r="F12" s="9">
        <v>1000</v>
      </c>
      <c r="H12" s="26">
        <f t="shared" si="0"/>
        <v>34383.18</v>
      </c>
      <c r="I12" s="5"/>
    </row>
    <row r="13" spans="1:9" x14ac:dyDescent="0.3">
      <c r="A13" s="4">
        <v>44740</v>
      </c>
      <c r="B13" s="7"/>
      <c r="C13" s="10" t="s">
        <v>65</v>
      </c>
      <c r="D13" s="2" t="s">
        <v>98</v>
      </c>
      <c r="E13" s="2" t="s">
        <v>99</v>
      </c>
      <c r="F13" s="9">
        <v>1000</v>
      </c>
      <c r="H13" s="26">
        <f t="shared" si="0"/>
        <v>33383.18</v>
      </c>
    </row>
    <row r="14" spans="1:9" x14ac:dyDescent="0.3">
      <c r="A14" s="27">
        <v>44758</v>
      </c>
      <c r="B14" s="7"/>
      <c r="C14" s="2" t="s">
        <v>65</v>
      </c>
      <c r="D14" s="2" t="s">
        <v>98</v>
      </c>
      <c r="E14" s="2" t="s">
        <v>99</v>
      </c>
      <c r="F14" s="24">
        <v>1000</v>
      </c>
      <c r="G14" s="24"/>
      <c r="H14" s="52">
        <f t="shared" si="0"/>
        <v>32383.18</v>
      </c>
      <c r="I14" s="5" t="s">
        <v>251</v>
      </c>
    </row>
    <row r="15" spans="1:9" x14ac:dyDescent="0.3">
      <c r="A15" s="25">
        <v>44764</v>
      </c>
      <c r="B15" s="1"/>
      <c r="C15" s="2" t="s">
        <v>65</v>
      </c>
      <c r="D15" s="2" t="s">
        <v>98</v>
      </c>
      <c r="E15" s="2" t="s">
        <v>99</v>
      </c>
      <c r="F15" s="9">
        <v>2000</v>
      </c>
      <c r="H15" s="26">
        <f t="shared" si="0"/>
        <v>30383.18</v>
      </c>
      <c r="I15" s="5"/>
    </row>
    <row r="16" spans="1:9" x14ac:dyDescent="0.3">
      <c r="A16" s="25">
        <v>44771</v>
      </c>
      <c r="B16" s="1"/>
      <c r="C16" s="2" t="s">
        <v>65</v>
      </c>
      <c r="D16" s="2" t="s">
        <v>199</v>
      </c>
      <c r="E16" s="2" t="s">
        <v>252</v>
      </c>
      <c r="G16" s="9">
        <v>1000</v>
      </c>
      <c r="H16" s="26">
        <f>SUM(H15+G16)</f>
        <v>31383.18</v>
      </c>
    </row>
    <row r="17" spans="1:9" x14ac:dyDescent="0.3">
      <c r="A17" s="25">
        <v>44781</v>
      </c>
      <c r="B17" s="1"/>
      <c r="C17" s="2" t="s">
        <v>65</v>
      </c>
      <c r="D17" s="2" t="s">
        <v>257</v>
      </c>
      <c r="E17" s="2" t="s">
        <v>258</v>
      </c>
      <c r="G17" s="9">
        <v>1460</v>
      </c>
      <c r="H17" s="42">
        <f>SUM(H16+G17)</f>
        <v>32843.18</v>
      </c>
      <c r="I17" s="5" t="s">
        <v>269</v>
      </c>
    </row>
    <row r="18" spans="1:9" x14ac:dyDescent="0.3">
      <c r="A18" s="25">
        <v>44806</v>
      </c>
      <c r="B18" s="1"/>
      <c r="C18" s="2" t="s">
        <v>65</v>
      </c>
      <c r="D18" s="2" t="s">
        <v>104</v>
      </c>
      <c r="E18" s="2" t="s">
        <v>167</v>
      </c>
      <c r="G18" s="9">
        <v>6.58</v>
      </c>
      <c r="H18" s="42">
        <f>SUM(H17+G18)</f>
        <v>32849.760000000002</v>
      </c>
      <c r="I18" s="5" t="s">
        <v>289</v>
      </c>
    </row>
    <row r="19" spans="1:9" x14ac:dyDescent="0.3">
      <c r="A19" s="25">
        <v>44829</v>
      </c>
      <c r="B19" s="1"/>
      <c r="C19" s="2" t="s">
        <v>65</v>
      </c>
      <c r="D19" s="2" t="s">
        <v>98</v>
      </c>
      <c r="E19" s="2" t="s">
        <v>99</v>
      </c>
      <c r="F19" s="9">
        <v>2200</v>
      </c>
      <c r="H19" s="26">
        <f>SUM(H18-F19)</f>
        <v>30649.760000000002</v>
      </c>
      <c r="I19" s="5"/>
    </row>
    <row r="20" spans="1:9" x14ac:dyDescent="0.3">
      <c r="A20" s="25">
        <v>44831</v>
      </c>
      <c r="B20" s="1"/>
      <c r="C20" s="2" t="s">
        <v>65</v>
      </c>
      <c r="D20" s="2" t="s">
        <v>98</v>
      </c>
      <c r="E20" s="2" t="s">
        <v>99</v>
      </c>
      <c r="F20" s="9">
        <v>500</v>
      </c>
      <c r="H20" s="26">
        <f>SUM(H19-F20)</f>
        <v>30149.760000000002</v>
      </c>
    </row>
    <row r="21" spans="1:9" x14ac:dyDescent="0.3">
      <c r="A21" s="25">
        <v>44834</v>
      </c>
      <c r="B21" s="1"/>
      <c r="C21" s="2" t="s">
        <v>65</v>
      </c>
      <c r="D21" s="2" t="s">
        <v>100</v>
      </c>
      <c r="E21" s="2" t="s">
        <v>101</v>
      </c>
      <c r="G21" s="9">
        <v>16681.349999999999</v>
      </c>
      <c r="H21" s="26">
        <f>SUM(H20+G21)</f>
        <v>46831.11</v>
      </c>
      <c r="I21" s="5"/>
    </row>
    <row r="22" spans="1:9" x14ac:dyDescent="0.3">
      <c r="A22" s="25">
        <v>44834</v>
      </c>
      <c r="B22" s="1"/>
      <c r="C22" s="2" t="s">
        <v>65</v>
      </c>
      <c r="D22" s="2" t="s">
        <v>296</v>
      </c>
      <c r="E22" s="2" t="s">
        <v>297</v>
      </c>
      <c r="G22" s="9">
        <v>910</v>
      </c>
      <c r="H22" s="26">
        <f>SUM(H21+G22)</f>
        <v>47741.11</v>
      </c>
    </row>
    <row r="23" spans="1:9" x14ac:dyDescent="0.3">
      <c r="A23" s="25">
        <v>44838</v>
      </c>
      <c r="B23" s="1"/>
      <c r="C23" s="2" t="s">
        <v>65</v>
      </c>
      <c r="D23" s="2" t="s">
        <v>98</v>
      </c>
      <c r="E23" s="2" t="s">
        <v>99</v>
      </c>
      <c r="F23" s="9">
        <v>1000</v>
      </c>
      <c r="H23" s="42">
        <f>SUM(H22-F23)</f>
        <v>46741.11</v>
      </c>
      <c r="I23" s="5" t="s">
        <v>326</v>
      </c>
    </row>
    <row r="24" spans="1:9" x14ac:dyDescent="0.3">
      <c r="A24" s="25">
        <v>44855</v>
      </c>
      <c r="B24" s="1"/>
      <c r="C24" s="2" t="s">
        <v>65</v>
      </c>
      <c r="D24" s="2" t="s">
        <v>98</v>
      </c>
      <c r="E24" s="2" t="s">
        <v>99</v>
      </c>
      <c r="F24" s="9">
        <v>2000</v>
      </c>
      <c r="H24" s="26">
        <f>SUM(H23-F24)</f>
        <v>44741.11</v>
      </c>
    </row>
    <row r="25" spans="1:9" x14ac:dyDescent="0.3">
      <c r="A25" s="25">
        <v>44862</v>
      </c>
      <c r="B25" s="1"/>
      <c r="C25" s="2" t="s">
        <v>65</v>
      </c>
      <c r="D25" s="2" t="s">
        <v>98</v>
      </c>
      <c r="E25" s="2" t="s">
        <v>99</v>
      </c>
      <c r="F25" s="9">
        <v>1000</v>
      </c>
      <c r="H25" s="26">
        <f>SUM(H24-F25)</f>
        <v>43741.11</v>
      </c>
    </row>
    <row r="26" spans="1:9" x14ac:dyDescent="0.3">
      <c r="A26" s="25">
        <v>44883</v>
      </c>
      <c r="B26" s="1"/>
      <c r="C26" s="2" t="s">
        <v>65</v>
      </c>
      <c r="D26" s="2" t="s">
        <v>98</v>
      </c>
      <c r="E26" s="2" t="s">
        <v>99</v>
      </c>
      <c r="F26" s="9">
        <v>5000</v>
      </c>
      <c r="H26" s="42">
        <f>SUM(H25-F26)</f>
        <v>38741.11</v>
      </c>
      <c r="I26" s="5" t="s">
        <v>345</v>
      </c>
    </row>
    <row r="27" spans="1:9" x14ac:dyDescent="0.3">
      <c r="A27" s="25">
        <v>44895</v>
      </c>
      <c r="B27" s="1"/>
      <c r="C27" s="2" t="s">
        <v>65</v>
      </c>
      <c r="D27" s="2" t="s">
        <v>346</v>
      </c>
      <c r="E27" s="2" t="s">
        <v>347</v>
      </c>
      <c r="G27" s="9">
        <v>2370</v>
      </c>
      <c r="H27" s="26">
        <f>SUM(H26+G27)</f>
        <v>41111.11</v>
      </c>
    </row>
    <row r="28" spans="1:9" x14ac:dyDescent="0.3">
      <c r="A28" s="25">
        <v>44897</v>
      </c>
      <c r="B28" s="1"/>
      <c r="C28" s="2" t="s">
        <v>65</v>
      </c>
      <c r="D28" s="2" t="s">
        <v>104</v>
      </c>
      <c r="E28" s="2" t="s">
        <v>167</v>
      </c>
      <c r="G28" s="9">
        <v>41.34</v>
      </c>
      <c r="H28" s="26">
        <f>SUM(H27+G28)</f>
        <v>41152.449999999997</v>
      </c>
    </row>
    <row r="29" spans="1:9" x14ac:dyDescent="0.3">
      <c r="A29" s="25">
        <v>44901</v>
      </c>
      <c r="B29" s="1"/>
      <c r="C29" s="2" t="s">
        <v>65</v>
      </c>
      <c r="D29" s="2" t="s">
        <v>104</v>
      </c>
      <c r="E29" s="2" t="s">
        <v>99</v>
      </c>
      <c r="F29" s="9">
        <v>3500</v>
      </c>
      <c r="H29" s="26">
        <f>SUM(H28-F29)</f>
        <v>37652.449999999997</v>
      </c>
      <c r="I29" s="5"/>
    </row>
    <row r="30" spans="1:9" x14ac:dyDescent="0.3">
      <c r="A30" s="25">
        <v>44910</v>
      </c>
      <c r="B30" s="1"/>
      <c r="C30" s="2" t="s">
        <v>369</v>
      </c>
      <c r="D30" s="2" t="s">
        <v>370</v>
      </c>
      <c r="E30" s="2" t="s">
        <v>371</v>
      </c>
      <c r="G30" s="9">
        <v>1020.23</v>
      </c>
      <c r="H30" s="26">
        <f>SUM(H29+G30)</f>
        <v>38672.68</v>
      </c>
    </row>
    <row r="31" spans="1:9" x14ac:dyDescent="0.3">
      <c r="A31" s="25">
        <v>44911</v>
      </c>
      <c r="B31" s="1"/>
      <c r="C31" s="2" t="s">
        <v>65</v>
      </c>
      <c r="D31" s="2" t="s">
        <v>104</v>
      </c>
      <c r="E31" s="2" t="s">
        <v>99</v>
      </c>
      <c r="F31" s="9">
        <v>3000</v>
      </c>
      <c r="H31" s="9">
        <f>SUM(H30-F31)</f>
        <v>35672.68</v>
      </c>
    </row>
    <row r="32" spans="1:9" x14ac:dyDescent="0.3">
      <c r="A32" s="25">
        <v>44911</v>
      </c>
      <c r="B32" s="1"/>
      <c r="C32" s="2" t="s">
        <v>65</v>
      </c>
      <c r="D32" s="2" t="s">
        <v>346</v>
      </c>
      <c r="E32" s="2" t="s">
        <v>374</v>
      </c>
      <c r="G32" s="9">
        <v>910</v>
      </c>
      <c r="H32" s="40">
        <f>SUM(H31+G32)</f>
        <v>36582.68</v>
      </c>
      <c r="I32" s="5" t="s">
        <v>385</v>
      </c>
    </row>
    <row r="33" spans="1:9" x14ac:dyDescent="0.3">
      <c r="A33" s="25">
        <v>44916</v>
      </c>
      <c r="B33" s="1"/>
      <c r="C33" s="2" t="s">
        <v>369</v>
      </c>
      <c r="D33" s="2" t="s">
        <v>81</v>
      </c>
      <c r="E33" s="2" t="s">
        <v>371</v>
      </c>
      <c r="G33" s="9">
        <v>530.75</v>
      </c>
      <c r="H33" s="32">
        <f>SUM(H32+G33)</f>
        <v>37113.43</v>
      </c>
    </row>
    <row r="34" spans="1:9" x14ac:dyDescent="0.3">
      <c r="A34" s="25">
        <v>44924</v>
      </c>
      <c r="B34" s="1"/>
      <c r="C34" s="2" t="s">
        <v>65</v>
      </c>
      <c r="D34" s="2" t="s">
        <v>104</v>
      </c>
      <c r="E34" s="2" t="s">
        <v>99</v>
      </c>
      <c r="F34" s="9">
        <v>1000</v>
      </c>
      <c r="H34" s="32">
        <f>SUM(H33-F34)</f>
        <v>36113.43</v>
      </c>
    </row>
    <row r="35" spans="1:9" x14ac:dyDescent="0.3">
      <c r="A35" s="25">
        <v>44944</v>
      </c>
      <c r="B35" s="1"/>
      <c r="C35" s="2" t="s">
        <v>369</v>
      </c>
      <c r="D35" s="2" t="s">
        <v>390</v>
      </c>
      <c r="E35" s="2" t="s">
        <v>436</v>
      </c>
      <c r="G35" s="9">
        <v>550</v>
      </c>
      <c r="H35" s="40">
        <f>SUM(H34+G35)</f>
        <v>36663.43</v>
      </c>
      <c r="I35" s="5" t="s">
        <v>400</v>
      </c>
    </row>
    <row r="36" spans="1:9" x14ac:dyDescent="0.3">
      <c r="A36" s="25">
        <v>44946</v>
      </c>
      <c r="B36" s="1"/>
      <c r="C36" s="2" t="s">
        <v>65</v>
      </c>
      <c r="D36" s="2" t="s">
        <v>104</v>
      </c>
      <c r="E36" s="2" t="s">
        <v>99</v>
      </c>
      <c r="F36" s="9">
        <v>2000</v>
      </c>
      <c r="H36" s="32">
        <f>SUM(H35-F36)</f>
        <v>34663.43</v>
      </c>
    </row>
    <row r="37" spans="1:9" x14ac:dyDescent="0.3">
      <c r="A37" s="25">
        <v>44953</v>
      </c>
      <c r="C37" s="2" t="s">
        <v>65</v>
      </c>
      <c r="D37" s="2" t="s">
        <v>397</v>
      </c>
      <c r="E37" s="2" t="s">
        <v>398</v>
      </c>
      <c r="G37" s="9">
        <v>4484</v>
      </c>
      <c r="H37" s="32">
        <f>SUM(H36+G37)</f>
        <v>39147.43</v>
      </c>
    </row>
    <row r="38" spans="1:9" x14ac:dyDescent="0.3">
      <c r="A38" s="25">
        <v>44953</v>
      </c>
      <c r="C38" s="2" t="s">
        <v>65</v>
      </c>
      <c r="D38" s="2" t="s">
        <v>104</v>
      </c>
      <c r="E38" s="2" t="s">
        <v>401</v>
      </c>
      <c r="F38" s="9">
        <v>2000</v>
      </c>
      <c r="H38" s="32">
        <f>SUM(H37-F38)</f>
        <v>37147.43</v>
      </c>
    </row>
    <row r="39" spans="1:9" x14ac:dyDescent="0.3">
      <c r="A39" s="25">
        <v>44956</v>
      </c>
      <c r="C39" s="2" t="s">
        <v>65</v>
      </c>
      <c r="D39" s="2" t="s">
        <v>402</v>
      </c>
      <c r="E39" s="2" t="s">
        <v>403</v>
      </c>
      <c r="G39" s="9">
        <v>301</v>
      </c>
      <c r="H39" s="32">
        <f>SUM(H38+G39)</f>
        <v>37448.43</v>
      </c>
    </row>
    <row r="40" spans="1:9" x14ac:dyDescent="0.3">
      <c r="A40" s="25">
        <v>44964</v>
      </c>
      <c r="C40" s="2" t="s">
        <v>65</v>
      </c>
      <c r="D40" s="2" t="s">
        <v>407</v>
      </c>
      <c r="E40" s="2" t="s">
        <v>408</v>
      </c>
      <c r="G40" s="9">
        <v>500</v>
      </c>
      <c r="H40" s="32">
        <f>SUM(H39+G40)</f>
        <v>37948.43</v>
      </c>
    </row>
    <row r="41" spans="1:9" x14ac:dyDescent="0.3">
      <c r="A41" s="25">
        <v>44974</v>
      </c>
      <c r="C41" s="2" t="s">
        <v>65</v>
      </c>
      <c r="D41" s="2" t="s">
        <v>104</v>
      </c>
      <c r="E41" s="2" t="s">
        <v>401</v>
      </c>
      <c r="F41" s="9">
        <v>1500</v>
      </c>
      <c r="H41" s="40">
        <f>SUM(H40-F41)</f>
        <v>36448.43</v>
      </c>
      <c r="I41" s="5" t="s">
        <v>440</v>
      </c>
    </row>
    <row r="42" spans="1:9" x14ac:dyDescent="0.3">
      <c r="A42" s="25">
        <v>44978</v>
      </c>
      <c r="C42" s="2" t="s">
        <v>65</v>
      </c>
      <c r="D42" s="2" t="s">
        <v>104</v>
      </c>
      <c r="E42" s="2" t="s">
        <v>401</v>
      </c>
      <c r="F42" s="9">
        <v>1500</v>
      </c>
      <c r="H42" s="32">
        <f>SUM(H41-F42)</f>
        <v>34948.43</v>
      </c>
    </row>
    <row r="43" spans="1:9" x14ac:dyDescent="0.3">
      <c r="A43" s="25">
        <v>44981</v>
      </c>
      <c r="C43" s="2" t="s">
        <v>369</v>
      </c>
      <c r="D43" s="2" t="s">
        <v>81</v>
      </c>
      <c r="E43" s="2" t="s">
        <v>421</v>
      </c>
      <c r="G43" s="9">
        <v>4000</v>
      </c>
      <c r="H43" s="32">
        <f>SUM(H42+G43)</f>
        <v>38948.43</v>
      </c>
    </row>
    <row r="44" spans="1:9" x14ac:dyDescent="0.3">
      <c r="A44" s="25">
        <v>44981</v>
      </c>
      <c r="C44" s="2" t="s">
        <v>369</v>
      </c>
      <c r="D44" s="2" t="s">
        <v>422</v>
      </c>
      <c r="E44" s="2" t="s">
        <v>423</v>
      </c>
      <c r="G44" s="9">
        <v>2550.62</v>
      </c>
      <c r="H44" s="32">
        <f t="shared" ref="H44:H45" si="1">SUM(H43+G44)</f>
        <v>41499.050000000003</v>
      </c>
    </row>
    <row r="45" spans="1:9" x14ac:dyDescent="0.3">
      <c r="A45" s="25">
        <v>44981</v>
      </c>
      <c r="C45" s="2" t="s">
        <v>369</v>
      </c>
      <c r="D45" s="2" t="s">
        <v>424</v>
      </c>
      <c r="E45" s="2" t="s">
        <v>425</v>
      </c>
      <c r="G45" s="9">
        <v>50</v>
      </c>
      <c r="H45" s="32">
        <f t="shared" si="1"/>
        <v>41549.050000000003</v>
      </c>
    </row>
    <row r="46" spans="1:9" x14ac:dyDescent="0.3">
      <c r="A46" s="25">
        <v>44988</v>
      </c>
      <c r="C46" s="2" t="s">
        <v>65</v>
      </c>
      <c r="D46" s="2" t="s">
        <v>104</v>
      </c>
      <c r="E46" s="2" t="s">
        <v>167</v>
      </c>
      <c r="G46" s="9">
        <v>85.01</v>
      </c>
      <c r="H46" s="40">
        <f>SUM(H45+G46)</f>
        <v>41634.060000000005</v>
      </c>
      <c r="I46" s="5" t="s">
        <v>474</v>
      </c>
    </row>
    <row r="47" spans="1:9" x14ac:dyDescent="0.3">
      <c r="A47" s="25">
        <v>45005</v>
      </c>
      <c r="C47" s="2" t="s">
        <v>65</v>
      </c>
      <c r="D47" s="2" t="s">
        <v>104</v>
      </c>
      <c r="E47" s="2" t="s">
        <v>401</v>
      </c>
      <c r="F47" s="9">
        <v>10000</v>
      </c>
      <c r="H47" s="32">
        <f>SUM(H46-F47)</f>
        <v>31634.060000000005</v>
      </c>
    </row>
    <row r="48" spans="1:9" x14ac:dyDescent="0.3">
      <c r="A48" s="25">
        <v>45009</v>
      </c>
      <c r="C48" s="2" t="s">
        <v>470</v>
      </c>
      <c r="D48" s="2" t="s">
        <v>104</v>
      </c>
      <c r="E48" s="2" t="s">
        <v>471</v>
      </c>
      <c r="F48" s="9">
        <v>9</v>
      </c>
      <c r="H48" s="32">
        <f>SUM(H47-F48)</f>
        <v>31625.060000000005</v>
      </c>
    </row>
    <row r="49" spans="1:9" x14ac:dyDescent="0.3">
      <c r="A49" s="25">
        <v>45013</v>
      </c>
      <c r="C49" s="2" t="s">
        <v>65</v>
      </c>
      <c r="D49" s="2" t="s">
        <v>104</v>
      </c>
      <c r="E49" s="2" t="s">
        <v>401</v>
      </c>
      <c r="F49" s="9">
        <v>1000</v>
      </c>
      <c r="H49" s="40">
        <f>SUM(H48-F49)</f>
        <v>30625.060000000005</v>
      </c>
      <c r="I49" s="5" t="s">
        <v>486</v>
      </c>
    </row>
    <row r="50" spans="1:9" x14ac:dyDescent="0.3">
      <c r="A50" s="25">
        <v>45016</v>
      </c>
      <c r="C50" s="2" t="s">
        <v>65</v>
      </c>
      <c r="D50" s="2" t="s">
        <v>480</v>
      </c>
      <c r="E50" s="2" t="s">
        <v>483</v>
      </c>
      <c r="G50" s="9">
        <v>100</v>
      </c>
      <c r="H50" s="32">
        <f>SUM(H49+G50)</f>
        <v>30725.060000000005</v>
      </c>
    </row>
  </sheetData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385BE-9978-4A5D-8E27-FE35A14776FB}">
  <dimension ref="A1:E15"/>
  <sheetViews>
    <sheetView workbookViewId="0">
      <selection activeCell="D20" sqref="D20"/>
    </sheetView>
  </sheetViews>
  <sheetFormatPr defaultRowHeight="14.4" x14ac:dyDescent="0.3"/>
  <cols>
    <col min="1" max="1" width="10.6640625" bestFit="1" customWidth="1"/>
    <col min="2" max="2" width="10.5546875" bestFit="1" customWidth="1"/>
    <col min="3" max="3" width="10.5546875" customWidth="1"/>
    <col min="4" max="4" width="31" customWidth="1"/>
  </cols>
  <sheetData>
    <row r="1" spans="1:5" x14ac:dyDescent="0.3">
      <c r="A1" s="5" t="s">
        <v>51</v>
      </c>
    </row>
    <row r="3" spans="1:5" ht="28.8" x14ac:dyDescent="0.3">
      <c r="A3" s="5" t="s">
        <v>1</v>
      </c>
      <c r="B3" s="28" t="s">
        <v>52</v>
      </c>
      <c r="C3" s="28" t="s">
        <v>204</v>
      </c>
      <c r="D3" s="28" t="s">
        <v>205</v>
      </c>
      <c r="E3" s="28" t="s">
        <v>153</v>
      </c>
    </row>
    <row r="4" spans="1:5" x14ac:dyDescent="0.3">
      <c r="A4" s="25">
        <v>44508</v>
      </c>
      <c r="B4" s="9">
        <v>1014.61</v>
      </c>
      <c r="C4" s="9"/>
      <c r="D4" t="s">
        <v>54</v>
      </c>
    </row>
    <row r="5" spans="1:5" x14ac:dyDescent="0.3">
      <c r="A5" s="25">
        <v>44733</v>
      </c>
      <c r="B5" s="9"/>
      <c r="C5" s="9">
        <v>59.13</v>
      </c>
      <c r="D5" t="s">
        <v>206</v>
      </c>
      <c r="E5">
        <v>58</v>
      </c>
    </row>
    <row r="6" spans="1:5" x14ac:dyDescent="0.3">
      <c r="A6" s="25">
        <v>44770</v>
      </c>
      <c r="B6" s="9"/>
      <c r="C6" s="9">
        <v>59.13</v>
      </c>
      <c r="D6" t="s">
        <v>206</v>
      </c>
      <c r="E6">
        <v>92</v>
      </c>
    </row>
    <row r="7" spans="1:5" x14ac:dyDescent="0.3">
      <c r="B7" s="9"/>
      <c r="C7" s="9"/>
    </row>
    <row r="8" spans="1:5" x14ac:dyDescent="0.3">
      <c r="B8" s="9"/>
      <c r="C8" s="9"/>
    </row>
    <row r="9" spans="1:5" x14ac:dyDescent="0.3">
      <c r="B9" s="9"/>
      <c r="C9" s="9"/>
    </row>
    <row r="10" spans="1:5" x14ac:dyDescent="0.3">
      <c r="B10" s="9"/>
      <c r="C10" s="9"/>
    </row>
    <row r="11" spans="1:5" x14ac:dyDescent="0.3">
      <c r="B11" s="9"/>
      <c r="C11" s="9"/>
    </row>
    <row r="12" spans="1:5" x14ac:dyDescent="0.3">
      <c r="B12" s="9"/>
      <c r="C12" s="9"/>
    </row>
    <row r="13" spans="1:5" x14ac:dyDescent="0.3">
      <c r="A13" s="5" t="s">
        <v>55</v>
      </c>
      <c r="B13" s="16">
        <f>SUM(B4:B12)</f>
        <v>1014.61</v>
      </c>
      <c r="C13" s="16">
        <f>SUM(C4:C12)</f>
        <v>118.26</v>
      </c>
    </row>
    <row r="15" spans="1:5" x14ac:dyDescent="0.3">
      <c r="A15" t="s">
        <v>158</v>
      </c>
      <c r="C15" s="32">
        <f>SUM(B13-C13)</f>
        <v>896.35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A6299-FE17-465D-A468-E84CFF835190}">
  <dimension ref="A1:G15"/>
  <sheetViews>
    <sheetView workbookViewId="0">
      <selection activeCell="D23" sqref="D23"/>
    </sheetView>
  </sheetViews>
  <sheetFormatPr defaultRowHeight="14.4" x14ac:dyDescent="0.3"/>
  <cols>
    <col min="1" max="1" width="13.6640625" customWidth="1"/>
    <col min="2" max="2" width="19.44140625" customWidth="1"/>
    <col min="3" max="3" width="19" customWidth="1"/>
    <col min="4" max="4" width="21.33203125" customWidth="1"/>
    <col min="5" max="5" width="21.6640625" customWidth="1"/>
    <col min="6" max="6" width="35.109375" customWidth="1"/>
  </cols>
  <sheetData>
    <row r="1" spans="1:7" x14ac:dyDescent="0.3">
      <c r="A1" s="5" t="s">
        <v>131</v>
      </c>
    </row>
    <row r="2" spans="1:7" x14ac:dyDescent="0.3">
      <c r="A2" s="12" t="s">
        <v>1</v>
      </c>
      <c r="B2" s="44" t="s">
        <v>52</v>
      </c>
      <c r="C2" s="44" t="s">
        <v>53</v>
      </c>
      <c r="D2" s="44" t="s">
        <v>155</v>
      </c>
      <c r="E2" s="44" t="s">
        <v>153</v>
      </c>
      <c r="F2" s="44" t="s">
        <v>154</v>
      </c>
    </row>
    <row r="3" spans="1:7" x14ac:dyDescent="0.3">
      <c r="A3" s="45">
        <v>44684</v>
      </c>
      <c r="B3" s="11"/>
      <c r="C3" s="46"/>
      <c r="D3" s="11">
        <v>173.46</v>
      </c>
      <c r="E3" s="46">
        <v>18</v>
      </c>
      <c r="F3" s="11">
        <v>-173.46</v>
      </c>
    </row>
    <row r="4" spans="1:7" x14ac:dyDescent="0.3">
      <c r="A4" s="45">
        <v>44687</v>
      </c>
      <c r="B4" s="11">
        <v>184</v>
      </c>
      <c r="C4" s="46" t="s">
        <v>156</v>
      </c>
      <c r="D4" s="11"/>
      <c r="E4" s="46"/>
      <c r="F4" s="11">
        <v>184</v>
      </c>
    </row>
    <row r="5" spans="1:7" x14ac:dyDescent="0.3">
      <c r="A5" s="45">
        <v>44690</v>
      </c>
      <c r="B5" s="11">
        <v>100</v>
      </c>
      <c r="C5" s="46" t="s">
        <v>157</v>
      </c>
      <c r="D5" s="11"/>
      <c r="E5" s="46"/>
      <c r="F5" s="11">
        <v>100</v>
      </c>
    </row>
    <row r="6" spans="1:7" x14ac:dyDescent="0.3">
      <c r="A6" s="45">
        <v>44705</v>
      </c>
      <c r="B6" s="11"/>
      <c r="C6" s="46"/>
      <c r="D6" s="11">
        <v>28.98</v>
      </c>
      <c r="E6" s="46">
        <v>36</v>
      </c>
      <c r="F6" s="11">
        <v>-28.98</v>
      </c>
    </row>
    <row r="7" spans="1:7" x14ac:dyDescent="0.3">
      <c r="A7" s="45">
        <v>44712</v>
      </c>
      <c r="B7" s="11"/>
      <c r="C7" s="46"/>
      <c r="D7" s="11">
        <v>59.96</v>
      </c>
      <c r="E7" s="46">
        <v>44</v>
      </c>
      <c r="F7" s="11">
        <v>-59.96</v>
      </c>
    </row>
    <row r="8" spans="1:7" x14ac:dyDescent="0.3">
      <c r="A8" s="45">
        <v>44712</v>
      </c>
      <c r="B8" s="11">
        <v>110</v>
      </c>
      <c r="C8" s="46" t="s">
        <v>180</v>
      </c>
      <c r="D8" s="11"/>
      <c r="E8" s="46"/>
      <c r="F8" s="11">
        <v>110</v>
      </c>
    </row>
    <row r="9" spans="1:7" x14ac:dyDescent="0.3">
      <c r="A9" s="45">
        <v>44713</v>
      </c>
      <c r="B9" s="11"/>
      <c r="C9" s="46"/>
      <c r="D9" s="11">
        <v>7.06</v>
      </c>
      <c r="E9" s="46">
        <v>48</v>
      </c>
      <c r="F9" s="11">
        <v>-7.06</v>
      </c>
      <c r="G9" t="s">
        <v>184</v>
      </c>
    </row>
    <row r="10" spans="1:7" x14ac:dyDescent="0.3">
      <c r="A10" s="46"/>
      <c r="B10" s="11"/>
      <c r="C10" s="46"/>
      <c r="D10" s="11"/>
      <c r="E10" s="46"/>
      <c r="F10" s="11">
        <v>-15.98</v>
      </c>
      <c r="G10" t="s">
        <v>183</v>
      </c>
    </row>
    <row r="11" spans="1:7" x14ac:dyDescent="0.3">
      <c r="A11" s="45">
        <v>44733</v>
      </c>
      <c r="B11" s="11"/>
      <c r="C11" s="46"/>
      <c r="D11" s="11">
        <v>100</v>
      </c>
      <c r="E11" s="46" t="s">
        <v>62</v>
      </c>
      <c r="F11" s="11">
        <v>-100</v>
      </c>
      <c r="G11" t="s">
        <v>203</v>
      </c>
    </row>
    <row r="12" spans="1:7" x14ac:dyDescent="0.3">
      <c r="A12" s="12" t="s">
        <v>158</v>
      </c>
      <c r="B12" s="12"/>
      <c r="C12" s="12"/>
      <c r="D12" s="12"/>
      <c r="E12" s="12"/>
      <c r="F12" s="22">
        <f>SUM(F3:F11)</f>
        <v>8.5599999999999881</v>
      </c>
    </row>
    <row r="13" spans="1:7" x14ac:dyDescent="0.3">
      <c r="F13" s="9"/>
    </row>
    <row r="14" spans="1:7" x14ac:dyDescent="0.3">
      <c r="F14" s="9"/>
    </row>
    <row r="15" spans="1:7" x14ac:dyDescent="0.3">
      <c r="F15" s="9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 1 CURRENT</vt:lpstr>
      <vt:lpstr>AC 2 FUNDS IN</vt:lpstr>
      <vt:lpstr>CIL Breakdown</vt:lpstr>
      <vt:lpstr>Jubilee Income and Expenditure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Robina Burton</dc:creator>
  <cp:lastModifiedBy>Cawood Clerk</cp:lastModifiedBy>
  <dcterms:created xsi:type="dcterms:W3CDTF">2021-01-08T11:23:30Z</dcterms:created>
  <dcterms:modified xsi:type="dcterms:W3CDTF">2023-04-25T09:08:28Z</dcterms:modified>
</cp:coreProperties>
</file>