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wood\OneDrive\Desktop\FINANCE\PFLC Contribution Details\"/>
    </mc:Choice>
  </mc:AlternateContent>
  <xr:revisionPtr revIDLastSave="0" documentId="13_ncr:1_{F8DDF587-849D-4C92-81DF-478D0E690F4B}" xr6:coauthVersionLast="47" xr6:coauthVersionMax="47" xr10:uidLastSave="{00000000-0000-0000-0000-000000000000}"/>
  <bookViews>
    <workbookView xWindow="-108" yWindow="-108" windowWidth="23256" windowHeight="12576" activeTab="2" xr2:uid="{2668C595-1218-4113-A91F-43884D7CBB90}"/>
  </bookViews>
  <sheets>
    <sheet name="2020-2021 GRANT PAID" sheetId="1" r:id="rId1"/>
    <sheet name="2021-2022 Misc" sheetId="3" r:id="rId2"/>
    <sheet name="2021-2022 Electricity " sheetId="4" r:id="rId3"/>
    <sheet name="2022-2023 Misc" sheetId="6" r:id="rId4"/>
    <sheet name="2022-2023 Electricit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C15" i="3"/>
  <c r="F4" i="5"/>
  <c r="F2" i="5"/>
  <c r="F11" i="6"/>
  <c r="F9" i="6" l="1"/>
  <c r="F14" i="5"/>
  <c r="F17" i="5" s="1"/>
  <c r="F12" i="4"/>
  <c r="F11" i="4"/>
  <c r="F10" i="4"/>
  <c r="F9" i="4" l="1"/>
  <c r="F14" i="4" s="1"/>
  <c r="F17" i="4" s="1"/>
  <c r="D31" i="1"/>
  <c r="D21" i="1"/>
  <c r="F9" i="3" l="1"/>
  <c r="F10" i="3" s="1"/>
  <c r="F15" i="1"/>
  <c r="F11" i="1" l="1"/>
  <c r="F16" i="1" s="1"/>
</calcChain>
</file>

<file path=xl/sharedStrings.xml><?xml version="1.0" encoding="utf-8"?>
<sst xmlns="http://schemas.openxmlformats.org/spreadsheetml/2006/main" count="176" uniqueCount="62">
  <si>
    <t>Date</t>
  </si>
  <si>
    <t>Supplier</t>
  </si>
  <si>
    <t>Goods/Service</t>
  </si>
  <si>
    <t>Gross Cost</t>
  </si>
  <si>
    <t>VAT</t>
  </si>
  <si>
    <t>NET (to be deducted from GRANT)</t>
  </si>
  <si>
    <t>Copy invoice in file for PFLC</t>
  </si>
  <si>
    <t>TOTAL AMOUNT TO BE DEDUCTED FROM GRANT 2022-2023</t>
  </si>
  <si>
    <t>Contribution received 03/06/2020</t>
  </si>
  <si>
    <t>TOTAL NET</t>
  </si>
  <si>
    <t>TOTAL TO BE DEDUCTED FROM GRANT 2021-2022</t>
  </si>
  <si>
    <t>Contribution received 27/08/2020</t>
  </si>
  <si>
    <t>Contribution received 11/01/2021</t>
  </si>
  <si>
    <t>Invoice Date</t>
  </si>
  <si>
    <t>Npower</t>
  </si>
  <si>
    <t>Electricity</t>
  </si>
  <si>
    <t>YES</t>
  </si>
  <si>
    <t>Vesta Fire</t>
  </si>
  <si>
    <t>Fire/Emergency Lighting Service/Maintenance</t>
  </si>
  <si>
    <t>Elite Gas Solutions</t>
  </si>
  <si>
    <t>Gas Certificate &amp; Maintenance</t>
  </si>
  <si>
    <t>The Sign Shed</t>
  </si>
  <si>
    <t>5MPH signs</t>
  </si>
  <si>
    <t>Eon Next</t>
  </si>
  <si>
    <t>Ashridge Nurseries</t>
  </si>
  <si>
    <t>Hawthorn Hedging</t>
  </si>
  <si>
    <t>TOTAL CONTRIBUTIONS RECEIVED</t>
  </si>
  <si>
    <t>Harrisons Signs</t>
  </si>
  <si>
    <t>Signage</t>
  </si>
  <si>
    <t>Bedford Mowing Services</t>
  </si>
  <si>
    <t xml:space="preserve">Weedspray </t>
  </si>
  <si>
    <t>PC paying 50%, actual NET £600</t>
  </si>
  <si>
    <t>Comments</t>
  </si>
  <si>
    <t>DEDUCTION BREAKDOWN (TO BE AMENDED/AGREED)</t>
  </si>
  <si>
    <t>PAVILION GRANT £500 less £352.50 = TOTAL GRANT LEFT TO PAY £147.50</t>
  </si>
  <si>
    <t>PLAYING FIELD GRANT £1000 less £649.61 = £350.39 PLUS CONTRIBUTIONS RECEIVED £439.54 = TOTAL GRANT LEFT TO PAY £789.93</t>
  </si>
  <si>
    <t>Pavilion = maintenance of pavilion</t>
  </si>
  <si>
    <t>PAID 17/08/2021</t>
  </si>
  <si>
    <t>Gas Service/Certificate</t>
  </si>
  <si>
    <t>Electricity - Aug21</t>
  </si>
  <si>
    <t>Electricity - Sept21</t>
  </si>
  <si>
    <t>Electricity - Oct 21</t>
  </si>
  <si>
    <t>Electricity - Nov 21</t>
  </si>
  <si>
    <t xml:space="preserve">NET </t>
  </si>
  <si>
    <t>Suggest a request for donation diarised quarterly</t>
  </si>
  <si>
    <t>Suggest amount deducted from annual grant</t>
  </si>
  <si>
    <t>Less contribution 06/01/2022</t>
  </si>
  <si>
    <t>Electricity - Dec 21</t>
  </si>
  <si>
    <t>TOTAL TO CONTRIBUTE</t>
  </si>
  <si>
    <t>Electricity - Jan 22</t>
  </si>
  <si>
    <t>Electricity - Feb 22</t>
  </si>
  <si>
    <t>Less contribution 08/04/2022</t>
  </si>
  <si>
    <t>J Wood &amp; Son</t>
  </si>
  <si>
    <t>Mower Works/Service</t>
  </si>
  <si>
    <t>less contribution 08/04/2022</t>
  </si>
  <si>
    <t>March Electricity</t>
  </si>
  <si>
    <t>Final Invoice April</t>
  </si>
  <si>
    <t>British Gas</t>
  </si>
  <si>
    <t>April Electricity</t>
  </si>
  <si>
    <t>Weedspray</t>
  </si>
  <si>
    <t>PAVILION GRANT £500 less £180.00 = TOTAL GRANT LEFT TO PAY £320.00</t>
  </si>
  <si>
    <t>PLAYING FIELD GRANT £1000 less £560.00 = TOTAL GRANT LEFT TO PAY £440.00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</si>
</sst>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4" fontId="0" fillId="0" borderId="0" xfId="1" applyFont="1"/>
    <xf numFmtId="14" fontId="0" fillId="0" borderId="0" xfId="0" applyNumberFormat="1"/>
    <xf numFmtId="44" fontId="2" fillId="0" borderId="0" xfId="1" applyFont="1"/>
    <xf numFmtId="44" fontId="2" fillId="2" borderId="0" xfId="1" applyFont="1" applyFill="1"/>
    <xf numFmtId="14" fontId="0" fillId="3" borderId="0" xfId="0" applyNumberFormat="1" applyFill="1"/>
    <xf numFmtId="0" fontId="0" fillId="3" borderId="0" xfId="0" applyFill="1"/>
    <xf numFmtId="44" fontId="0" fillId="3" borderId="0" xfId="1" applyFont="1" applyFill="1"/>
    <xf numFmtId="44" fontId="0" fillId="0" borderId="0" xfId="0" applyNumberFormat="1"/>
    <xf numFmtId="0" fontId="0" fillId="0" borderId="1" xfId="0" applyBorder="1"/>
    <xf numFmtId="0" fontId="0" fillId="3" borderId="1" xfId="0" applyFill="1" applyBorder="1"/>
    <xf numFmtId="44" fontId="0" fillId="0" borderId="1" xfId="1" applyFont="1" applyBorder="1"/>
    <xf numFmtId="44" fontId="2" fillId="0" borderId="1" xfId="0" applyNumberFormat="1" applyFont="1" applyBorder="1"/>
    <xf numFmtId="0" fontId="0" fillId="4" borderId="1" xfId="0" applyFill="1" applyBorder="1"/>
    <xf numFmtId="14" fontId="0" fillId="4" borderId="0" xfId="0" applyNumberFormat="1" applyFill="1"/>
    <xf numFmtId="0" fontId="0" fillId="4" borderId="0" xfId="0" applyFill="1"/>
    <xf numFmtId="44" fontId="0" fillId="4" borderId="0" xfId="1" applyFont="1" applyFill="1"/>
    <xf numFmtId="44" fontId="2" fillId="0" borderId="0" xfId="1" applyFont="1" applyBorder="1"/>
    <xf numFmtId="44" fontId="2" fillId="0" borderId="1" xfId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3" fillId="0" borderId="0" xfId="0" applyFont="1"/>
    <xf numFmtId="0" fontId="4" fillId="0" borderId="0" xfId="0" applyFont="1"/>
    <xf numFmtId="44" fontId="0" fillId="0" borderId="0" xfId="1" applyFont="1" applyFill="1"/>
    <xf numFmtId="0" fontId="5" fillId="0" borderId="0" xfId="0" applyFont="1"/>
    <xf numFmtId="44" fontId="5" fillId="0" borderId="0" xfId="0" applyNumberFormat="1" applyFont="1"/>
    <xf numFmtId="44" fontId="3" fillId="0" borderId="0" xfId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FFB4-2B3D-4BBA-BB09-C6C51D2CBC70}">
  <dimension ref="A1:G34"/>
  <sheetViews>
    <sheetView topLeftCell="A6" workbookViewId="0">
      <selection activeCell="C34" sqref="C34"/>
    </sheetView>
  </sheetViews>
  <sheetFormatPr defaultRowHeight="14.4" x14ac:dyDescent="0.3"/>
  <cols>
    <col min="1" max="1" width="13.5546875" customWidth="1"/>
    <col min="2" max="2" width="22.88671875" customWidth="1"/>
    <col min="3" max="3" width="43.33203125" customWidth="1"/>
    <col min="4" max="4" width="22.6640625" customWidth="1"/>
    <col min="5" max="5" width="26.44140625" customWidth="1"/>
    <col min="6" max="6" width="35" customWidth="1"/>
    <col min="7" max="7" width="28" customWidth="1"/>
  </cols>
  <sheetData>
    <row r="1" spans="1:7" x14ac:dyDescent="0.3">
      <c r="A1" s="1" t="s">
        <v>13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15">
        <v>43909</v>
      </c>
      <c r="B2" s="16" t="s">
        <v>14</v>
      </c>
      <c r="C2" s="16" t="s">
        <v>15</v>
      </c>
      <c r="D2" s="17">
        <v>218.99</v>
      </c>
      <c r="E2" s="17">
        <v>10.43</v>
      </c>
      <c r="F2" s="2">
        <v>208.56</v>
      </c>
      <c r="G2" t="s">
        <v>16</v>
      </c>
    </row>
    <row r="3" spans="1:7" x14ac:dyDescent="0.3">
      <c r="A3" s="6">
        <v>43983</v>
      </c>
      <c r="B3" s="7" t="s">
        <v>17</v>
      </c>
      <c r="C3" s="7" t="s">
        <v>18</v>
      </c>
      <c r="D3" s="8">
        <v>72.5</v>
      </c>
      <c r="E3" s="8">
        <v>0</v>
      </c>
      <c r="F3" s="2">
        <v>72.5</v>
      </c>
      <c r="G3" t="s">
        <v>16</v>
      </c>
    </row>
    <row r="4" spans="1:7" x14ac:dyDescent="0.3">
      <c r="A4" s="6">
        <v>44016</v>
      </c>
      <c r="B4" s="7" t="s">
        <v>19</v>
      </c>
      <c r="C4" s="7" t="s">
        <v>20</v>
      </c>
      <c r="D4" s="8">
        <v>336</v>
      </c>
      <c r="E4" s="8">
        <v>56</v>
      </c>
      <c r="F4" s="2">
        <v>280</v>
      </c>
      <c r="G4" t="s">
        <v>16</v>
      </c>
    </row>
    <row r="5" spans="1:7" x14ac:dyDescent="0.3">
      <c r="A5" s="15">
        <v>43977</v>
      </c>
      <c r="B5" s="16" t="s">
        <v>14</v>
      </c>
      <c r="C5" s="16" t="s">
        <v>15</v>
      </c>
      <c r="D5" s="17">
        <v>37.32</v>
      </c>
      <c r="E5" s="17">
        <v>3.01</v>
      </c>
      <c r="F5" s="2">
        <v>34.31</v>
      </c>
      <c r="G5" t="s">
        <v>16</v>
      </c>
    </row>
    <row r="6" spans="1:7" x14ac:dyDescent="0.3">
      <c r="A6" s="15">
        <v>44077</v>
      </c>
      <c r="B6" s="16" t="s">
        <v>14</v>
      </c>
      <c r="C6" s="16" t="s">
        <v>15</v>
      </c>
      <c r="D6" s="17">
        <v>61.56</v>
      </c>
      <c r="E6" s="17">
        <v>2.93</v>
      </c>
      <c r="F6" s="2">
        <v>58.63</v>
      </c>
      <c r="G6" t="s">
        <v>16</v>
      </c>
    </row>
    <row r="7" spans="1:7" x14ac:dyDescent="0.3">
      <c r="A7" s="15">
        <v>44154</v>
      </c>
      <c r="B7" s="16" t="s">
        <v>21</v>
      </c>
      <c r="C7" s="16" t="s">
        <v>22</v>
      </c>
      <c r="D7" s="17">
        <v>33.24</v>
      </c>
      <c r="E7" s="17">
        <v>5.54</v>
      </c>
      <c r="F7" s="2">
        <v>27.7</v>
      </c>
      <c r="G7" t="s">
        <v>16</v>
      </c>
    </row>
    <row r="8" spans="1:7" x14ac:dyDescent="0.3">
      <c r="A8" s="15">
        <v>44173</v>
      </c>
      <c r="B8" s="16" t="s">
        <v>14</v>
      </c>
      <c r="C8" s="16" t="s">
        <v>15</v>
      </c>
      <c r="D8" s="17">
        <v>163.31</v>
      </c>
      <c r="E8" s="17">
        <v>7.78</v>
      </c>
      <c r="F8" s="2">
        <v>155.53</v>
      </c>
      <c r="G8" t="s">
        <v>16</v>
      </c>
    </row>
    <row r="9" spans="1:7" x14ac:dyDescent="0.3">
      <c r="A9" s="15">
        <v>44227</v>
      </c>
      <c r="B9" s="16" t="s">
        <v>23</v>
      </c>
      <c r="C9" s="16" t="s">
        <v>15</v>
      </c>
      <c r="D9" s="17">
        <v>71.02</v>
      </c>
      <c r="E9" s="17">
        <v>3.38</v>
      </c>
      <c r="F9" s="2">
        <v>67.64</v>
      </c>
      <c r="G9" t="s">
        <v>16</v>
      </c>
    </row>
    <row r="10" spans="1:7" x14ac:dyDescent="0.3">
      <c r="A10" s="15">
        <v>44266</v>
      </c>
      <c r="B10" s="16" t="s">
        <v>24</v>
      </c>
      <c r="C10" s="16" t="s">
        <v>25</v>
      </c>
      <c r="D10" s="17">
        <v>116.69</v>
      </c>
      <c r="E10" s="17">
        <v>19.45</v>
      </c>
      <c r="F10" s="2">
        <v>97.24</v>
      </c>
      <c r="G10" t="s">
        <v>16</v>
      </c>
    </row>
    <row r="11" spans="1:7" x14ac:dyDescent="0.3">
      <c r="A11" s="35" t="s">
        <v>9</v>
      </c>
      <c r="B11" s="35"/>
      <c r="C11" s="35"/>
      <c r="D11" s="35"/>
      <c r="E11" s="35"/>
      <c r="F11" s="4">
        <f>SUM(F2:F10)</f>
        <v>1002.1099999999999</v>
      </c>
    </row>
    <row r="12" spans="1:7" x14ac:dyDescent="0.3">
      <c r="A12" s="36" t="s">
        <v>8</v>
      </c>
      <c r="B12" s="36"/>
      <c r="C12" s="36"/>
      <c r="D12" s="36"/>
      <c r="E12" s="36"/>
      <c r="F12" s="2">
        <v>218.99</v>
      </c>
    </row>
    <row r="13" spans="1:7" x14ac:dyDescent="0.3">
      <c r="A13" s="36" t="s">
        <v>11</v>
      </c>
      <c r="B13" s="36"/>
      <c r="C13" s="36"/>
      <c r="D13" s="36"/>
      <c r="E13" s="36"/>
      <c r="F13" s="2">
        <v>37.32</v>
      </c>
    </row>
    <row r="14" spans="1:7" x14ac:dyDescent="0.3">
      <c r="A14" s="36" t="s">
        <v>12</v>
      </c>
      <c r="B14" s="36"/>
      <c r="C14" s="36"/>
      <c r="D14" s="36"/>
      <c r="E14" s="36"/>
      <c r="F14" s="2">
        <v>183.23</v>
      </c>
    </row>
    <row r="15" spans="1:7" x14ac:dyDescent="0.3">
      <c r="A15" s="35" t="s">
        <v>26</v>
      </c>
      <c r="B15" s="35"/>
      <c r="C15" s="35"/>
      <c r="D15" s="35"/>
      <c r="E15" s="35"/>
      <c r="F15" s="4">
        <f>SUM(F12:F14)</f>
        <v>439.53999999999996</v>
      </c>
    </row>
    <row r="16" spans="1:7" x14ac:dyDescent="0.3">
      <c r="A16" s="35" t="s">
        <v>10</v>
      </c>
      <c r="B16" s="35"/>
      <c r="C16" s="35"/>
      <c r="D16" s="35"/>
      <c r="E16" s="35"/>
      <c r="F16" s="5">
        <f>SUM(F11-F15)</f>
        <v>562.56999999999994</v>
      </c>
    </row>
    <row r="17" spans="2:7" x14ac:dyDescent="0.3">
      <c r="F17" s="2"/>
    </row>
    <row r="18" spans="2:7" x14ac:dyDescent="0.3">
      <c r="B18" s="10"/>
      <c r="C18" s="10" t="s">
        <v>33</v>
      </c>
      <c r="D18" s="10"/>
      <c r="E18" s="29" t="s">
        <v>34</v>
      </c>
      <c r="F18" s="2"/>
    </row>
    <row r="19" spans="2:7" x14ac:dyDescent="0.3">
      <c r="B19" s="11" t="s">
        <v>17</v>
      </c>
      <c r="C19" s="11" t="s">
        <v>18</v>
      </c>
      <c r="D19" s="12">
        <v>72.5</v>
      </c>
      <c r="E19" s="30"/>
    </row>
    <row r="20" spans="2:7" x14ac:dyDescent="0.3">
      <c r="B20" s="11" t="s">
        <v>19</v>
      </c>
      <c r="C20" s="11" t="s">
        <v>20</v>
      </c>
      <c r="D20" s="12">
        <v>280</v>
      </c>
      <c r="E20" s="30"/>
    </row>
    <row r="21" spans="2:7" x14ac:dyDescent="0.3">
      <c r="D21" s="19">
        <f>SUM(D19:D20)</f>
        <v>352.5</v>
      </c>
      <c r="E21" s="31"/>
    </row>
    <row r="22" spans="2:7" x14ac:dyDescent="0.3">
      <c r="D22" s="18"/>
      <c r="E22" s="20" t="s">
        <v>37</v>
      </c>
    </row>
    <row r="23" spans="2:7" x14ac:dyDescent="0.3">
      <c r="B23" s="10"/>
      <c r="C23" s="10" t="s">
        <v>33</v>
      </c>
      <c r="D23" s="10"/>
    </row>
    <row r="24" spans="2:7" x14ac:dyDescent="0.3">
      <c r="B24" s="14" t="s">
        <v>14</v>
      </c>
      <c r="C24" s="14" t="s">
        <v>15</v>
      </c>
      <c r="D24" s="12">
        <v>208.56</v>
      </c>
      <c r="E24" s="32" t="s">
        <v>35</v>
      </c>
    </row>
    <row r="25" spans="2:7" x14ac:dyDescent="0.3">
      <c r="B25" s="14" t="s">
        <v>14</v>
      </c>
      <c r="C25" s="14" t="s">
        <v>15</v>
      </c>
      <c r="D25" s="12">
        <v>34.31</v>
      </c>
      <c r="E25" s="33"/>
    </row>
    <row r="26" spans="2:7" x14ac:dyDescent="0.3">
      <c r="B26" s="14" t="s">
        <v>14</v>
      </c>
      <c r="C26" s="14" t="s">
        <v>15</v>
      </c>
      <c r="D26" s="12">
        <v>58.63</v>
      </c>
      <c r="E26" s="33"/>
    </row>
    <row r="27" spans="2:7" x14ac:dyDescent="0.3">
      <c r="B27" s="14" t="s">
        <v>21</v>
      </c>
      <c r="C27" s="14" t="s">
        <v>22</v>
      </c>
      <c r="D27" s="12">
        <v>27.7</v>
      </c>
      <c r="E27" s="33"/>
    </row>
    <row r="28" spans="2:7" x14ac:dyDescent="0.3">
      <c r="B28" s="14" t="s">
        <v>14</v>
      </c>
      <c r="C28" s="14" t="s">
        <v>15</v>
      </c>
      <c r="D28" s="12">
        <v>155.53</v>
      </c>
      <c r="E28" s="33"/>
    </row>
    <row r="29" spans="2:7" x14ac:dyDescent="0.3">
      <c r="B29" s="14" t="s">
        <v>23</v>
      </c>
      <c r="C29" s="14" t="s">
        <v>15</v>
      </c>
      <c r="D29" s="12">
        <v>67.64</v>
      </c>
      <c r="E29" s="33"/>
    </row>
    <row r="30" spans="2:7" x14ac:dyDescent="0.3">
      <c r="B30" s="14" t="s">
        <v>24</v>
      </c>
      <c r="C30" s="14" t="s">
        <v>25</v>
      </c>
      <c r="D30" s="12">
        <v>97.24</v>
      </c>
      <c r="E30" s="33"/>
    </row>
    <row r="31" spans="2:7" x14ac:dyDescent="0.3">
      <c r="D31" s="13">
        <f>SUM(D24:D30)</f>
        <v>649.61</v>
      </c>
      <c r="E31" s="34"/>
    </row>
    <row r="32" spans="2:7" x14ac:dyDescent="0.3">
      <c r="E32" s="21" t="s">
        <v>37</v>
      </c>
      <c r="G32" t="s">
        <v>36</v>
      </c>
    </row>
    <row r="34" spans="4:4" x14ac:dyDescent="0.3">
      <c r="D34" s="9"/>
    </row>
  </sheetData>
  <mergeCells count="8">
    <mergeCell ref="E18:E21"/>
    <mergeCell ref="E24:E31"/>
    <mergeCell ref="A11:E11"/>
    <mergeCell ref="A12:E12"/>
    <mergeCell ref="A16:E16"/>
    <mergeCell ref="A13:E13"/>
    <mergeCell ref="A14:E14"/>
    <mergeCell ref="A15:E1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4F21-CC07-4C96-BA08-FE92F1F6584D}">
  <sheetPr>
    <tabColor rgb="FFFF0000"/>
  </sheetPr>
  <dimension ref="A1:H20"/>
  <sheetViews>
    <sheetView workbookViewId="0">
      <selection activeCell="E26" sqref="E26"/>
    </sheetView>
  </sheetViews>
  <sheetFormatPr defaultRowHeight="14.4" x14ac:dyDescent="0.3"/>
  <cols>
    <col min="1" max="1" width="27.77734375" customWidth="1"/>
    <col min="2" max="2" width="22.88671875" customWidth="1"/>
    <col min="3" max="3" width="19.5546875" customWidth="1"/>
    <col min="4" max="4" width="22.6640625" customWidth="1"/>
    <col min="5" max="5" width="17.33203125" customWidth="1"/>
    <col min="6" max="6" width="35" customWidth="1"/>
    <col min="7" max="7" width="28" customWidth="1"/>
    <col min="8" max="8" width="33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32</v>
      </c>
    </row>
    <row r="2" spans="1:8" x14ac:dyDescent="0.3">
      <c r="A2" s="3">
        <v>44298</v>
      </c>
      <c r="B2" t="s">
        <v>27</v>
      </c>
      <c r="C2" t="s">
        <v>28</v>
      </c>
      <c r="D2" s="2">
        <v>312</v>
      </c>
      <c r="E2" s="2">
        <v>52</v>
      </c>
      <c r="F2" s="2">
        <v>260</v>
      </c>
      <c r="G2" t="s">
        <v>16</v>
      </c>
    </row>
    <row r="3" spans="1:8" x14ac:dyDescent="0.3">
      <c r="A3" s="3">
        <v>44333</v>
      </c>
      <c r="B3" t="s">
        <v>29</v>
      </c>
      <c r="C3" t="s">
        <v>30</v>
      </c>
      <c r="D3" s="2">
        <v>720</v>
      </c>
      <c r="E3" s="2">
        <v>120</v>
      </c>
      <c r="F3" s="2">
        <v>300</v>
      </c>
      <c r="G3" t="s">
        <v>16</v>
      </c>
      <c r="H3" t="s">
        <v>31</v>
      </c>
    </row>
    <row r="4" spans="1:8" x14ac:dyDescent="0.3">
      <c r="A4" s="3">
        <v>44428</v>
      </c>
      <c r="B4" t="s">
        <v>19</v>
      </c>
      <c r="C4" t="s">
        <v>38</v>
      </c>
      <c r="D4" s="2">
        <v>216</v>
      </c>
      <c r="E4" s="2">
        <v>36</v>
      </c>
      <c r="F4" s="2">
        <v>180</v>
      </c>
      <c r="G4" t="s">
        <v>16</v>
      </c>
    </row>
    <row r="5" spans="1:8" x14ac:dyDescent="0.3">
      <c r="D5" s="2"/>
      <c r="E5" s="2"/>
      <c r="F5" s="2"/>
    </row>
    <row r="6" spans="1:8" x14ac:dyDescent="0.3">
      <c r="D6" s="2"/>
      <c r="E6" s="2"/>
      <c r="F6" s="2"/>
    </row>
    <row r="7" spans="1:8" x14ac:dyDescent="0.3">
      <c r="D7" s="2"/>
      <c r="E7" s="2"/>
      <c r="F7" s="2"/>
    </row>
    <row r="8" spans="1:8" x14ac:dyDescent="0.3">
      <c r="D8" s="2"/>
      <c r="E8" s="2"/>
      <c r="F8" s="2"/>
    </row>
    <row r="9" spans="1:8" x14ac:dyDescent="0.3">
      <c r="A9" s="35" t="s">
        <v>9</v>
      </c>
      <c r="B9" s="35"/>
      <c r="C9" s="35"/>
      <c r="D9" s="35"/>
      <c r="E9" s="35"/>
      <c r="F9" s="4">
        <f>SUM(F2:F8)</f>
        <v>740</v>
      </c>
    </row>
    <row r="10" spans="1:8" x14ac:dyDescent="0.3">
      <c r="A10" s="35" t="s">
        <v>7</v>
      </c>
      <c r="B10" s="35"/>
      <c r="C10" s="35"/>
      <c r="D10" s="35"/>
      <c r="E10" s="35"/>
      <c r="F10" s="5">
        <f>F9</f>
        <v>740</v>
      </c>
    </row>
    <row r="13" spans="1:8" ht="14.4" customHeight="1" x14ac:dyDescent="0.3">
      <c r="A13" s="39" t="s">
        <v>33</v>
      </c>
      <c r="B13" s="40"/>
      <c r="C13" s="41"/>
      <c r="D13" s="49" t="s">
        <v>60</v>
      </c>
      <c r="E13" s="50"/>
    </row>
    <row r="14" spans="1:8" x14ac:dyDescent="0.3">
      <c r="A14" s="11" t="s">
        <v>19</v>
      </c>
      <c r="B14" s="11" t="s">
        <v>20</v>
      </c>
      <c r="C14" s="12">
        <v>180</v>
      </c>
      <c r="D14" s="48"/>
      <c r="E14" s="51"/>
    </row>
    <row r="15" spans="1:8" x14ac:dyDescent="0.3">
      <c r="C15" s="19">
        <f>SUM(C14:C14)</f>
        <v>180</v>
      </c>
      <c r="D15" s="52"/>
      <c r="E15" s="53"/>
    </row>
    <row r="16" spans="1:8" ht="28.8" x14ac:dyDescent="0.3">
      <c r="C16" s="18"/>
      <c r="D16" s="20"/>
      <c r="G16" s="22" t="s">
        <v>45</v>
      </c>
    </row>
    <row r="17" spans="1:5" ht="14.4" customHeight="1" x14ac:dyDescent="0.3">
      <c r="A17" s="39" t="s">
        <v>33</v>
      </c>
      <c r="B17" s="40"/>
      <c r="C17" s="41"/>
      <c r="D17" s="44" t="s">
        <v>61</v>
      </c>
      <c r="E17" s="45"/>
    </row>
    <row r="18" spans="1:5" ht="14.4" customHeight="1" x14ac:dyDescent="0.3">
      <c r="A18" s="11" t="s">
        <v>29</v>
      </c>
      <c r="B18" s="11" t="s">
        <v>59</v>
      </c>
      <c r="C18" s="12">
        <v>300</v>
      </c>
      <c r="D18" s="42"/>
      <c r="E18" s="46"/>
    </row>
    <row r="19" spans="1:5" x14ac:dyDescent="0.3">
      <c r="A19" s="14" t="s">
        <v>27</v>
      </c>
      <c r="B19" s="14" t="s">
        <v>28</v>
      </c>
      <c r="C19" s="12">
        <v>260</v>
      </c>
      <c r="D19" s="42"/>
      <c r="E19" s="46"/>
    </row>
    <row r="20" spans="1:5" x14ac:dyDescent="0.3">
      <c r="C20" s="13">
        <f>SUM(C18:C19)</f>
        <v>560</v>
      </c>
      <c r="D20" s="43"/>
      <c r="E20" s="47"/>
    </row>
  </sheetData>
  <mergeCells count="6">
    <mergeCell ref="A10:E10"/>
    <mergeCell ref="A9:E9"/>
    <mergeCell ref="A13:C13"/>
    <mergeCell ref="A17:C17"/>
    <mergeCell ref="D17:E20"/>
    <mergeCell ref="D13:E1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3A53-C369-4A0E-B161-5C6745D129FD}">
  <sheetPr>
    <tabColor rgb="FFFF0000"/>
  </sheetPr>
  <dimension ref="A1:H20"/>
  <sheetViews>
    <sheetView tabSelected="1" workbookViewId="0">
      <selection activeCell="F26" sqref="F26"/>
    </sheetView>
  </sheetViews>
  <sheetFormatPr defaultRowHeight="14.4" x14ac:dyDescent="0.3"/>
  <cols>
    <col min="1" max="1" width="13.5546875" customWidth="1"/>
    <col min="2" max="2" width="22.88671875" customWidth="1"/>
    <col min="3" max="3" width="19.5546875" customWidth="1"/>
    <col min="4" max="4" width="22.6640625" customWidth="1"/>
    <col min="5" max="5" width="17.33203125" customWidth="1"/>
    <col min="6" max="6" width="35" customWidth="1"/>
    <col min="7" max="7" width="28" customWidth="1"/>
    <col min="8" max="8" width="33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6</v>
      </c>
      <c r="H1" s="1" t="s">
        <v>32</v>
      </c>
    </row>
    <row r="2" spans="1:8" x14ac:dyDescent="0.3">
      <c r="A2" s="3">
        <v>44294</v>
      </c>
      <c r="B2" t="s">
        <v>23</v>
      </c>
      <c r="C2" t="s">
        <v>15</v>
      </c>
      <c r="D2" s="2">
        <v>17.12</v>
      </c>
      <c r="E2" s="2">
        <v>0.82</v>
      </c>
      <c r="F2" s="25">
        <v>16.3</v>
      </c>
      <c r="G2" t="s">
        <v>16</v>
      </c>
    </row>
    <row r="3" spans="1:8" x14ac:dyDescent="0.3">
      <c r="A3" s="3">
        <v>44333</v>
      </c>
      <c r="B3" t="s">
        <v>23</v>
      </c>
      <c r="C3" t="s">
        <v>15</v>
      </c>
      <c r="D3" s="2">
        <v>20.010000000000002</v>
      </c>
      <c r="E3" s="2">
        <v>0.95</v>
      </c>
      <c r="F3" s="25">
        <v>19.059999999999999</v>
      </c>
      <c r="G3" t="s">
        <v>16</v>
      </c>
    </row>
    <row r="4" spans="1:8" x14ac:dyDescent="0.3">
      <c r="A4" s="3">
        <v>44357</v>
      </c>
      <c r="B4" t="s">
        <v>23</v>
      </c>
      <c r="C4" t="s">
        <v>15</v>
      </c>
      <c r="D4" s="2">
        <v>25.53</v>
      </c>
      <c r="E4" s="2">
        <v>1.22</v>
      </c>
      <c r="F4" s="25">
        <v>24.31</v>
      </c>
      <c r="G4" t="s">
        <v>16</v>
      </c>
    </row>
    <row r="5" spans="1:8" x14ac:dyDescent="0.3">
      <c r="A5" s="3">
        <v>44379</v>
      </c>
      <c r="B5" t="s">
        <v>23</v>
      </c>
      <c r="C5" t="s">
        <v>15</v>
      </c>
      <c r="D5" s="2">
        <v>6.15</v>
      </c>
      <c r="E5" s="2">
        <v>0.28999999999999998</v>
      </c>
      <c r="F5" s="25">
        <v>5.86</v>
      </c>
      <c r="G5" t="s">
        <v>16</v>
      </c>
    </row>
    <row r="6" spans="1:8" x14ac:dyDescent="0.3">
      <c r="A6" s="3">
        <v>44443</v>
      </c>
      <c r="B6" t="s">
        <v>23</v>
      </c>
      <c r="C6" t="s">
        <v>39</v>
      </c>
      <c r="D6" s="2">
        <v>23.94</v>
      </c>
      <c r="E6" s="2">
        <v>1.0900000000000001</v>
      </c>
      <c r="F6" s="25">
        <v>22.85</v>
      </c>
      <c r="G6" t="s">
        <v>16</v>
      </c>
    </row>
    <row r="7" spans="1:8" x14ac:dyDescent="0.3">
      <c r="A7" s="3">
        <v>44473</v>
      </c>
      <c r="B7" t="s">
        <v>23</v>
      </c>
      <c r="C7" t="s">
        <v>40</v>
      </c>
      <c r="D7" s="2">
        <v>23.05</v>
      </c>
      <c r="E7" s="2">
        <v>1.05</v>
      </c>
      <c r="F7" s="25">
        <v>22</v>
      </c>
      <c r="G7" t="s">
        <v>16</v>
      </c>
    </row>
    <row r="8" spans="1:8" x14ac:dyDescent="0.3">
      <c r="A8" s="3">
        <v>44504</v>
      </c>
      <c r="B8" t="s">
        <v>23</v>
      </c>
      <c r="C8" t="s">
        <v>41</v>
      </c>
      <c r="D8" s="2">
        <v>56.88</v>
      </c>
      <c r="E8" s="2">
        <v>2.71</v>
      </c>
      <c r="F8" s="25">
        <v>54.17</v>
      </c>
      <c r="G8" t="s">
        <v>16</v>
      </c>
    </row>
    <row r="9" spans="1:8" x14ac:dyDescent="0.3">
      <c r="A9" s="3">
        <v>44539</v>
      </c>
      <c r="B9" t="s">
        <v>23</v>
      </c>
      <c r="C9" t="s">
        <v>42</v>
      </c>
      <c r="D9" s="2">
        <v>54.89</v>
      </c>
      <c r="E9" s="2">
        <v>2.61</v>
      </c>
      <c r="F9" s="25">
        <f>SUM(D9-E9)</f>
        <v>52.28</v>
      </c>
      <c r="G9" t="s">
        <v>16</v>
      </c>
    </row>
    <row r="10" spans="1:8" x14ac:dyDescent="0.3">
      <c r="A10" s="3">
        <v>44567</v>
      </c>
      <c r="B10" t="s">
        <v>23</v>
      </c>
      <c r="C10" t="s">
        <v>47</v>
      </c>
      <c r="D10" s="2">
        <v>45.74</v>
      </c>
      <c r="E10" s="2">
        <v>2.1800000000000002</v>
      </c>
      <c r="F10" s="2">
        <f>SUM(D10-E10)</f>
        <v>43.56</v>
      </c>
      <c r="G10" t="s">
        <v>16</v>
      </c>
    </row>
    <row r="11" spans="1:8" x14ac:dyDescent="0.3">
      <c r="A11" s="3">
        <v>44593</v>
      </c>
      <c r="B11" t="s">
        <v>23</v>
      </c>
      <c r="C11" t="s">
        <v>49</v>
      </c>
      <c r="D11" s="2">
        <v>65.62</v>
      </c>
      <c r="E11" s="2">
        <v>3.12</v>
      </c>
      <c r="F11" s="2">
        <f>SUM(D11-E11)</f>
        <v>62.500000000000007</v>
      </c>
      <c r="G11" t="s">
        <v>16</v>
      </c>
    </row>
    <row r="12" spans="1:8" x14ac:dyDescent="0.3">
      <c r="A12" s="3">
        <v>44627</v>
      </c>
      <c r="B12" t="s">
        <v>23</v>
      </c>
      <c r="C12" t="s">
        <v>50</v>
      </c>
      <c r="D12" s="2">
        <v>71.8</v>
      </c>
      <c r="E12" s="2">
        <v>3.42</v>
      </c>
      <c r="F12" s="2">
        <f>SUM(D12-E12)</f>
        <v>68.38</v>
      </c>
      <c r="G12" t="s">
        <v>16</v>
      </c>
    </row>
    <row r="13" spans="1:8" x14ac:dyDescent="0.3">
      <c r="D13" s="2"/>
      <c r="E13" s="2"/>
      <c r="F13" s="2"/>
    </row>
    <row r="14" spans="1:8" x14ac:dyDescent="0.3">
      <c r="A14" s="35" t="s">
        <v>9</v>
      </c>
      <c r="B14" s="35"/>
      <c r="C14" s="35"/>
      <c r="D14" s="35"/>
      <c r="E14" s="35"/>
      <c r="F14" s="4">
        <f>SUM(F2:F13)</f>
        <v>391.27</v>
      </c>
    </row>
    <row r="15" spans="1:8" x14ac:dyDescent="0.3">
      <c r="A15" s="37" t="s">
        <v>46</v>
      </c>
      <c r="B15" s="37"/>
      <c r="C15" s="37"/>
      <c r="D15" s="37"/>
      <c r="E15" s="37"/>
      <c r="F15" s="23">
        <v>216.87</v>
      </c>
    </row>
    <row r="16" spans="1:8" x14ac:dyDescent="0.3">
      <c r="A16" s="37" t="s">
        <v>51</v>
      </c>
      <c r="B16" s="37"/>
      <c r="C16" s="37"/>
      <c r="D16" s="37"/>
      <c r="E16" s="37"/>
      <c r="F16" s="23">
        <v>174.4</v>
      </c>
    </row>
    <row r="17" spans="3:8" x14ac:dyDescent="0.3">
      <c r="C17" s="26" t="s">
        <v>48</v>
      </c>
      <c r="D17" s="26"/>
      <c r="E17" s="26"/>
      <c r="F17" s="27">
        <f>SUM(F14-F15-F16)</f>
        <v>-2.8421709430404007E-14</v>
      </c>
      <c r="G17" s="24"/>
    </row>
    <row r="20" spans="3:8" ht="28.8" x14ac:dyDescent="0.3">
      <c r="H20" s="22" t="s">
        <v>44</v>
      </c>
    </row>
  </sheetData>
  <mergeCells count="3">
    <mergeCell ref="A14:E14"/>
    <mergeCell ref="A15:E15"/>
    <mergeCell ref="A16:E1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0FA9-6893-4CEB-8D07-DD5B0E1B87F9}">
  <dimension ref="A1:H18"/>
  <sheetViews>
    <sheetView workbookViewId="0">
      <selection activeCell="F18" sqref="F18"/>
    </sheetView>
  </sheetViews>
  <sheetFormatPr defaultRowHeight="14.4" x14ac:dyDescent="0.3"/>
  <cols>
    <col min="1" max="1" width="13.5546875" customWidth="1"/>
    <col min="2" max="2" width="22.88671875" customWidth="1"/>
    <col min="3" max="3" width="19.5546875" customWidth="1"/>
    <col min="4" max="4" width="22.6640625" customWidth="1"/>
    <col min="5" max="5" width="17.33203125" customWidth="1"/>
    <col min="6" max="6" width="35" customWidth="1"/>
    <col min="7" max="7" width="28" customWidth="1"/>
    <col min="8" max="8" width="33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32</v>
      </c>
    </row>
    <row r="2" spans="1:8" x14ac:dyDescent="0.3">
      <c r="A2" s="3"/>
      <c r="B2" t="s">
        <v>52</v>
      </c>
      <c r="C2" t="s">
        <v>53</v>
      </c>
      <c r="D2" s="2">
        <v>329.97</v>
      </c>
      <c r="E2" s="2">
        <v>52.8</v>
      </c>
      <c r="F2" s="2">
        <v>277.17</v>
      </c>
    </row>
    <row r="3" spans="1:8" x14ac:dyDescent="0.3">
      <c r="A3" s="3"/>
      <c r="D3" s="2"/>
      <c r="E3" s="2"/>
      <c r="F3" s="2"/>
    </row>
    <row r="4" spans="1:8" x14ac:dyDescent="0.3">
      <c r="A4" s="3"/>
      <c r="D4" s="2"/>
      <c r="E4" s="2"/>
      <c r="F4" s="2"/>
    </row>
    <row r="5" spans="1:8" x14ac:dyDescent="0.3">
      <c r="D5" s="2"/>
      <c r="E5" s="2"/>
      <c r="F5" s="2"/>
    </row>
    <row r="6" spans="1:8" x14ac:dyDescent="0.3">
      <c r="D6" s="2"/>
      <c r="E6" s="2"/>
      <c r="F6" s="2"/>
    </row>
    <row r="7" spans="1:8" x14ac:dyDescent="0.3">
      <c r="D7" s="2"/>
      <c r="E7" s="2"/>
      <c r="F7" s="2"/>
    </row>
    <row r="8" spans="1:8" x14ac:dyDescent="0.3">
      <c r="D8" s="2"/>
      <c r="E8" s="2"/>
      <c r="F8" s="2"/>
    </row>
    <row r="9" spans="1:8" x14ac:dyDescent="0.3">
      <c r="A9" s="35" t="s">
        <v>9</v>
      </c>
      <c r="B9" s="35"/>
      <c r="C9" s="35"/>
      <c r="D9" s="35"/>
      <c r="E9" s="35"/>
      <c r="F9" s="4">
        <f>SUM(F2:F8)</f>
        <v>277.17</v>
      </c>
    </row>
    <row r="10" spans="1:8" x14ac:dyDescent="0.3">
      <c r="A10" s="38" t="s">
        <v>54</v>
      </c>
      <c r="B10" s="38"/>
      <c r="C10" s="38"/>
      <c r="D10" s="38"/>
      <c r="E10" s="38"/>
      <c r="F10" s="28">
        <v>277.17</v>
      </c>
    </row>
    <row r="11" spans="1:8" x14ac:dyDescent="0.3">
      <c r="A11" s="35" t="s">
        <v>7</v>
      </c>
      <c r="B11" s="35"/>
      <c r="C11" s="35"/>
      <c r="D11" s="35"/>
      <c r="E11" s="35"/>
      <c r="F11" s="5">
        <f>SUM(F9-F10)</f>
        <v>0</v>
      </c>
    </row>
    <row r="18" spans="7:7" ht="28.8" x14ac:dyDescent="0.3">
      <c r="G18" s="22" t="s">
        <v>45</v>
      </c>
    </row>
  </sheetData>
  <mergeCells count="3">
    <mergeCell ref="A9:E9"/>
    <mergeCell ref="A11:E11"/>
    <mergeCell ref="A10:E10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ED08-4D09-4CC8-8EA4-3821F9257649}">
  <dimension ref="A1:H20"/>
  <sheetViews>
    <sheetView workbookViewId="0">
      <selection activeCell="G4" sqref="G4"/>
    </sheetView>
  </sheetViews>
  <sheetFormatPr defaultRowHeight="14.4" x14ac:dyDescent="0.3"/>
  <cols>
    <col min="1" max="1" width="13.5546875" customWidth="1"/>
    <col min="2" max="2" width="22.88671875" customWidth="1"/>
    <col min="3" max="3" width="19.5546875" customWidth="1"/>
    <col min="4" max="4" width="22.6640625" customWidth="1"/>
    <col min="5" max="5" width="17.33203125" customWidth="1"/>
    <col min="6" max="6" width="35" customWidth="1"/>
    <col min="7" max="7" width="28" customWidth="1"/>
    <col min="8" max="8" width="33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43</v>
      </c>
      <c r="G1" s="1" t="s">
        <v>6</v>
      </c>
      <c r="H1" s="1" t="s">
        <v>32</v>
      </c>
    </row>
    <row r="2" spans="1:8" x14ac:dyDescent="0.3">
      <c r="A2" s="3">
        <v>44659</v>
      </c>
      <c r="B2" t="s">
        <v>23</v>
      </c>
      <c r="C2" t="s">
        <v>55</v>
      </c>
      <c r="D2" s="2">
        <v>108.22</v>
      </c>
      <c r="E2" s="2">
        <v>5.16</v>
      </c>
      <c r="F2" s="25">
        <f>SUM(D2-E2)</f>
        <v>103.06</v>
      </c>
      <c r="G2" t="s">
        <v>16</v>
      </c>
    </row>
    <row r="3" spans="1:8" x14ac:dyDescent="0.3">
      <c r="A3" s="3">
        <v>44684</v>
      </c>
      <c r="B3" t="s">
        <v>23</v>
      </c>
      <c r="C3" t="s">
        <v>56</v>
      </c>
      <c r="D3" s="2">
        <v>2.48</v>
      </c>
      <c r="E3" s="2">
        <v>0.12</v>
      </c>
      <c r="F3" s="25">
        <v>2.36</v>
      </c>
      <c r="G3" t="s">
        <v>16</v>
      </c>
    </row>
    <row r="4" spans="1:8" x14ac:dyDescent="0.3">
      <c r="A4" s="3">
        <v>44690</v>
      </c>
      <c r="B4" t="s">
        <v>57</v>
      </c>
      <c r="C4" t="s">
        <v>58</v>
      </c>
      <c r="D4" s="2">
        <v>73.23</v>
      </c>
      <c r="E4" s="2">
        <v>3.49</v>
      </c>
      <c r="F4" s="25">
        <f>SUM(D4-E4)</f>
        <v>69.740000000000009</v>
      </c>
      <c r="G4" t="s">
        <v>16</v>
      </c>
    </row>
    <row r="5" spans="1:8" x14ac:dyDescent="0.3">
      <c r="A5" s="3"/>
      <c r="D5" s="2"/>
      <c r="E5" s="2"/>
      <c r="F5" s="25"/>
    </row>
    <row r="6" spans="1:8" x14ac:dyDescent="0.3">
      <c r="A6" s="3"/>
      <c r="D6" s="2"/>
      <c r="E6" s="2"/>
      <c r="F6" s="25"/>
    </row>
    <row r="7" spans="1:8" x14ac:dyDescent="0.3">
      <c r="A7" s="3"/>
      <c r="D7" s="2"/>
      <c r="E7" s="2"/>
      <c r="F7" s="25"/>
    </row>
    <row r="8" spans="1:8" x14ac:dyDescent="0.3">
      <c r="A8" s="3"/>
      <c r="D8" s="2"/>
      <c r="E8" s="2"/>
      <c r="F8" s="25"/>
    </row>
    <row r="9" spans="1:8" x14ac:dyDescent="0.3">
      <c r="A9" s="3"/>
      <c r="D9" s="2"/>
      <c r="E9" s="2"/>
      <c r="F9" s="25"/>
    </row>
    <row r="10" spans="1:8" x14ac:dyDescent="0.3">
      <c r="A10" s="3"/>
      <c r="D10" s="2"/>
      <c r="E10" s="2"/>
      <c r="F10" s="2"/>
    </row>
    <row r="11" spans="1:8" x14ac:dyDescent="0.3">
      <c r="A11" s="3"/>
      <c r="D11" s="2"/>
      <c r="E11" s="2"/>
      <c r="F11" s="2"/>
    </row>
    <row r="12" spans="1:8" x14ac:dyDescent="0.3">
      <c r="A12" s="3"/>
      <c r="D12" s="2"/>
      <c r="E12" s="2"/>
      <c r="F12" s="2"/>
    </row>
    <row r="13" spans="1:8" x14ac:dyDescent="0.3">
      <c r="D13" s="2"/>
      <c r="E13" s="2"/>
      <c r="F13" s="2"/>
    </row>
    <row r="14" spans="1:8" x14ac:dyDescent="0.3">
      <c r="A14" s="35" t="s">
        <v>9</v>
      </c>
      <c r="B14" s="35"/>
      <c r="C14" s="35"/>
      <c r="D14" s="35"/>
      <c r="E14" s="35"/>
      <c r="F14" s="4">
        <f>SUM(F2:F13)</f>
        <v>175.16000000000003</v>
      </c>
    </row>
    <row r="15" spans="1:8" x14ac:dyDescent="0.3">
      <c r="A15" s="37"/>
      <c r="B15" s="37"/>
      <c r="C15" s="37"/>
      <c r="D15" s="37"/>
      <c r="E15" s="37"/>
      <c r="F15" s="23"/>
    </row>
    <row r="16" spans="1:8" x14ac:dyDescent="0.3">
      <c r="A16" s="37"/>
      <c r="B16" s="37"/>
      <c r="C16" s="37"/>
      <c r="D16" s="37"/>
      <c r="E16" s="37"/>
      <c r="F16" s="23"/>
    </row>
    <row r="17" spans="3:8" x14ac:dyDescent="0.3">
      <c r="C17" s="26" t="s">
        <v>48</v>
      </c>
      <c r="D17" s="26"/>
      <c r="E17" s="26"/>
      <c r="F17" s="27">
        <f>SUM(F14-F15-F16)</f>
        <v>175.16000000000003</v>
      </c>
      <c r="G17" s="24"/>
    </row>
    <row r="20" spans="3:8" ht="28.8" x14ac:dyDescent="0.3">
      <c r="H20" s="22" t="s">
        <v>44</v>
      </c>
    </row>
  </sheetData>
  <mergeCells count="3">
    <mergeCell ref="A14:E14"/>
    <mergeCell ref="A15:E15"/>
    <mergeCell ref="A16:E1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2020-2021 GRANT PAID</vt:lpstr>
      <vt:lpstr>2021-2022 Misc</vt:lpstr>
      <vt:lpstr>2021-2022 Electricity </vt:lpstr>
      <vt:lpstr>2022-2023 Misc</vt:lpstr>
      <vt:lpstr>2022-2023 Electricity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 Burton</dc:creator>
  <cp:lastModifiedBy>Cawood Clerk</cp:lastModifiedBy>
  <dcterms:created xsi:type="dcterms:W3CDTF">2021-05-14T09:34:37Z</dcterms:created>
  <dcterms:modified xsi:type="dcterms:W3CDTF">2022-06-07T08:24:00Z</dcterms:modified>
</cp:coreProperties>
</file>